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バームハイツ西葛西\20200801 運営会議\"/>
    </mc:Choice>
  </mc:AlternateContent>
  <bookViews>
    <workbookView xWindow="-120" yWindow="-120" windowWidth="20730" windowHeight="11160"/>
  </bookViews>
  <sheets>
    <sheet name="2020年度自治会通帳入出金明細" sheetId="3" r:id="rId1"/>
    <sheet name="2019年度自治会通帳入出金明細 " sheetId="2" r:id="rId2"/>
    <sheet name="～2018年度自治会通帳入出金明細" sheetId="1" r:id="rId3"/>
  </sheets>
  <definedNames>
    <definedName name="_xlnm.Print_Titles" localSheetId="2">'～2018年度自治会通帳入出金明細'!$1:$2</definedName>
    <definedName name="_xlnm.Print_Titles" localSheetId="1">'2019年度自治会通帳入出金明細 '!$1:$2</definedName>
    <definedName name="_xlnm.Print_Titles" localSheetId="0">'2020年度自治会通帳入出金明細'!$1:$2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7" i="3" l="1"/>
  <c r="F18" i="3" s="1"/>
  <c r="F19" i="3" s="1"/>
  <c r="F20" i="3" s="1"/>
  <c r="G20" i="3"/>
  <c r="G19" i="3"/>
  <c r="G18" i="3"/>
  <c r="G17" i="3"/>
  <c r="G9" i="3"/>
  <c r="G6" i="3" l="1"/>
  <c r="G5" i="3"/>
  <c r="G4" i="3"/>
  <c r="F4" i="3"/>
  <c r="F5" i="3" s="1"/>
  <c r="F6" i="3" s="1"/>
  <c r="F9" i="3" s="1"/>
  <c r="E4" i="2" l="1"/>
  <c r="E5" i="2"/>
  <c r="E6" i="2" s="1"/>
  <c r="E14" i="2" s="1"/>
  <c r="E18" i="2" s="1"/>
  <c r="E19" i="2" l="1"/>
  <c r="E20" i="2" s="1"/>
  <c r="E22" i="2" s="1"/>
  <c r="F4" i="2"/>
  <c r="F399" i="1" l="1"/>
  <c r="F394" i="1" l="1"/>
  <c r="F390" i="1"/>
  <c r="F359" i="1" l="1"/>
  <c r="E4" i="1"/>
  <c r="E9" i="1" s="1"/>
  <c r="E14" i="1" s="1"/>
  <c r="E15" i="1" s="1"/>
  <c r="E16" i="1" s="1"/>
  <c r="E22" i="1" s="1"/>
  <c r="E27" i="1" s="1"/>
  <c r="E28" i="1" s="1"/>
  <c r="E29" i="1" s="1"/>
  <c r="E30" i="1" s="1"/>
  <c r="E31" i="1" s="1"/>
  <c r="E32" i="1" s="1"/>
  <c r="E35" i="1" s="1"/>
  <c r="E36" i="1" s="1"/>
  <c r="E37" i="1" s="1"/>
  <c r="E42" i="1" s="1"/>
  <c r="E43" i="1" s="1"/>
  <c r="E44" i="1" s="1"/>
  <c r="E45" i="1" s="1"/>
  <c r="E46" i="1" s="1"/>
  <c r="E49" i="1" s="1"/>
  <c r="E55" i="1" s="1"/>
  <c r="E56" i="1" s="1"/>
  <c r="E57" i="1" s="1"/>
  <c r="E58" i="1" s="1"/>
  <c r="E59" i="1" s="1"/>
  <c r="E63" i="1" s="1"/>
  <c r="E64" i="1" s="1"/>
  <c r="E65" i="1" s="1"/>
  <c r="E66" i="1" s="1"/>
  <c r="E67" i="1" s="1"/>
  <c r="E68" i="1" s="1"/>
  <c r="E69" i="1" s="1"/>
  <c r="E74" i="1" s="1"/>
  <c r="E75" i="1" s="1"/>
  <c r="E76" i="1" s="1"/>
  <c r="E77" i="1" s="1"/>
  <c r="E78" i="1" s="1"/>
  <c r="E79" i="1" s="1"/>
  <c r="E80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9" i="1" s="1"/>
  <c r="E102" i="1" s="1"/>
  <c r="E103" i="1" s="1"/>
  <c r="E104" i="1" s="1"/>
  <c r="E105" i="1" s="1"/>
  <c r="E106" i="1" s="1"/>
  <c r="E111" i="1" s="1"/>
  <c r="E112" i="1" s="1"/>
  <c r="E113" i="1" s="1"/>
  <c r="E114" i="1" s="1"/>
  <c r="E115" i="1" s="1"/>
  <c r="E116" i="1" s="1"/>
  <c r="E122" i="1" s="1"/>
  <c r="E123" i="1" s="1"/>
  <c r="E124" i="1" s="1"/>
  <c r="E125" i="1" s="1"/>
  <c r="E126" i="1" s="1"/>
  <c r="E127" i="1" s="1"/>
  <c r="E132" i="1" s="1"/>
  <c r="E133" i="1" s="1"/>
  <c r="E134" i="1" s="1"/>
  <c r="E135" i="1" s="1"/>
  <c r="E136" i="1" s="1"/>
  <c r="E137" i="1" s="1"/>
  <c r="E142" i="1" s="1"/>
  <c r="E143" i="1" s="1"/>
  <c r="E144" i="1" s="1"/>
  <c r="E145" i="1" s="1"/>
  <c r="E146" i="1" s="1"/>
  <c r="E147" i="1" s="1"/>
  <c r="E148" i="1" s="1"/>
  <c r="E154" i="1" s="1"/>
  <c r="E155" i="1" s="1"/>
  <c r="E160" i="1" s="1"/>
  <c r="E161" i="1" s="1"/>
  <c r="E162" i="1" s="1"/>
  <c r="E163" i="1" s="1"/>
  <c r="E164" i="1" s="1"/>
  <c r="E165" i="1" s="1"/>
  <c r="E166" i="1" s="1"/>
  <c r="E171" i="1" s="1"/>
  <c r="E172" i="1" s="1"/>
  <c r="E173" i="1" s="1"/>
  <c r="E174" i="1" s="1"/>
  <c r="E175" i="1" s="1"/>
  <c r="E176" i="1" s="1"/>
  <c r="E177" i="1" s="1"/>
  <c r="E184" i="1" s="1"/>
  <c r="E185" i="1" s="1"/>
  <c r="E186" i="1" s="1"/>
  <c r="E187" i="1" s="1"/>
  <c r="E192" i="1" s="1"/>
  <c r="E193" i="1" s="1"/>
  <c r="E194" i="1" s="1"/>
  <c r="E195" i="1" s="1"/>
  <c r="E196" i="1" s="1"/>
  <c r="E197" i="1" s="1"/>
  <c r="E198" i="1" s="1"/>
  <c r="E199" i="1" s="1"/>
  <c r="E200" i="1" s="1"/>
  <c r="E205" i="1" s="1"/>
  <c r="E206" i="1" s="1"/>
  <c r="E207" i="1" s="1"/>
  <c r="E208" i="1" s="1"/>
  <c r="E218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5" i="1" s="1"/>
  <c r="E236" i="1" s="1"/>
  <c r="E237" i="1" s="1"/>
  <c r="E238" i="1" s="1"/>
  <c r="E239" i="1" s="1"/>
  <c r="E240" i="1" s="1"/>
  <c r="E247" i="1" s="1"/>
  <c r="E248" i="1" s="1"/>
  <c r="E249" i="1" s="1"/>
  <c r="E250" i="1" s="1"/>
  <c r="E251" i="1" s="1"/>
  <c r="E252" i="1" s="1"/>
  <c r="E253" i="1" s="1"/>
  <c r="E254" i="1" s="1"/>
  <c r="E258" i="1" s="1"/>
  <c r="E259" i="1" s="1"/>
  <c r="E260" i="1" s="1"/>
  <c r="E261" i="1" s="1"/>
  <c r="E262" i="1" s="1"/>
  <c r="E263" i="1" s="1"/>
  <c r="E264" i="1" s="1"/>
  <c r="E265" i="1" s="1"/>
  <c r="E269" i="1" s="1"/>
  <c r="E270" i="1" s="1"/>
  <c r="E271" i="1" s="1"/>
  <c r="E272" i="1" s="1"/>
  <c r="E273" i="1" s="1"/>
  <c r="E274" i="1" s="1"/>
  <c r="E275" i="1" s="1"/>
  <c r="E279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4" i="1" s="1"/>
  <c r="E308" i="1" s="1"/>
  <c r="E309" i="1" s="1"/>
  <c r="E310" i="1" s="1"/>
  <c r="E311" i="1" s="1"/>
  <c r="E312" i="1" s="1"/>
  <c r="E319" i="1" s="1"/>
  <c r="E320" i="1" s="1"/>
  <c r="E324" i="1" s="1"/>
  <c r="E325" i="1" s="1"/>
  <c r="E326" i="1" s="1"/>
  <c r="E327" i="1" s="1"/>
  <c r="E328" i="1" s="1"/>
  <c r="E329" i="1" s="1"/>
  <c r="E330" i="1" s="1"/>
  <c r="E331" i="1" s="1"/>
  <c r="E332" i="1" s="1"/>
  <c r="E335" i="1" s="1"/>
  <c r="E336" i="1" s="1"/>
  <c r="E337" i="1" s="1"/>
  <c r="E338" i="1" s="1"/>
  <c r="E342" i="1" s="1"/>
  <c r="E343" i="1" s="1"/>
  <c r="E344" i="1" s="1"/>
  <c r="E347" i="1" s="1"/>
  <c r="E354" i="1" s="1"/>
  <c r="E358" i="1" s="1"/>
  <c r="E359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84" i="1" s="1"/>
  <c r="E385" i="1" s="1"/>
  <c r="E386" i="1" s="1"/>
  <c r="E387" i="1" s="1"/>
  <c r="E390" i="1" s="1"/>
  <c r="E394" i="1" s="1"/>
  <c r="E397" i="1" s="1"/>
  <c r="E398" i="1" s="1"/>
  <c r="E399" i="1" s="1"/>
  <c r="E402" i="1" s="1"/>
  <c r="E403" i="1" s="1"/>
  <c r="E404" i="1" s="1"/>
  <c r="E405" i="1" s="1"/>
  <c r="E406" i="1" s="1"/>
  <c r="E407" i="1" s="1"/>
  <c r="E408" i="1" s="1"/>
  <c r="E409" i="1" s="1"/>
  <c r="E410" i="1" s="1"/>
  <c r="F354" i="1"/>
  <c r="F338" i="1"/>
  <c r="F332" i="1"/>
  <c r="F320" i="1"/>
  <c r="F304" i="1"/>
  <c r="F275" i="1"/>
  <c r="F265" i="1"/>
  <c r="F254" i="1"/>
  <c r="F240" i="1"/>
  <c r="F231" i="1"/>
  <c r="F218" i="1"/>
  <c r="F208" i="1"/>
  <c r="F200" i="1"/>
  <c r="F187" i="1"/>
  <c r="F177" i="1"/>
  <c r="F166" i="1"/>
  <c r="F155" i="1"/>
  <c r="F148" i="1"/>
  <c r="F137" i="1"/>
  <c r="F127" i="1"/>
  <c r="F116" i="1"/>
  <c r="F106" i="1"/>
  <c r="F99" i="1"/>
  <c r="F95" i="1"/>
  <c r="F80" i="1"/>
  <c r="F69" i="1"/>
  <c r="F59" i="1"/>
  <c r="F49" i="1"/>
  <c r="F46" i="1"/>
  <c r="F37" i="1"/>
  <c r="F32" i="1"/>
  <c r="F22" i="1"/>
  <c r="F16" i="1"/>
  <c r="F9" i="1"/>
  <c r="F4" i="1"/>
</calcChain>
</file>

<file path=xl/sharedStrings.xml><?xml version="1.0" encoding="utf-8"?>
<sst xmlns="http://schemas.openxmlformats.org/spreadsheetml/2006/main" count="914" uniqueCount="278">
  <si>
    <t>年月日</t>
    <rPh sb="0" eb="3">
      <t>ネンガッピ</t>
    </rPh>
    <phoneticPr fontId="1"/>
  </si>
  <si>
    <t>ご新規</t>
    <rPh sb="1" eb="3">
      <t>シンキ</t>
    </rPh>
    <phoneticPr fontId="1"/>
  </si>
  <si>
    <t>摘要</t>
    <rPh sb="0" eb="2">
      <t>テキヨウ</t>
    </rPh>
    <phoneticPr fontId="1"/>
  </si>
  <si>
    <t>お支払い金額</t>
    <rPh sb="1" eb="3">
      <t>シハラ</t>
    </rPh>
    <rPh sb="4" eb="6">
      <t>キンガク</t>
    </rPh>
    <phoneticPr fontId="1"/>
  </si>
  <si>
    <t>お預かり金額</t>
    <rPh sb="1" eb="2">
      <t>アズ</t>
    </rPh>
    <rPh sb="4" eb="6">
      <t>キンガク</t>
    </rPh>
    <phoneticPr fontId="1"/>
  </si>
  <si>
    <t>差引残高</t>
    <rPh sb="0" eb="2">
      <t>サシヒキ</t>
    </rPh>
    <rPh sb="2" eb="4">
      <t>ザンダカ</t>
    </rPh>
    <phoneticPr fontId="1"/>
  </si>
  <si>
    <t>通帳開設（関根立替）</t>
    <rPh sb="0" eb="2">
      <t>ツウチョウ</t>
    </rPh>
    <rPh sb="2" eb="4">
      <t>カイセツ</t>
    </rPh>
    <rPh sb="5" eb="7">
      <t>セキネ</t>
    </rPh>
    <rPh sb="7" eb="9">
      <t>タテカエ</t>
    </rPh>
    <phoneticPr fontId="1"/>
  </si>
  <si>
    <t>振込1</t>
    <rPh sb="0" eb="2">
      <t>フリコ</t>
    </rPh>
    <phoneticPr fontId="1"/>
  </si>
  <si>
    <t>ﾊﾞｰﾑ ﾊｲﾂ ﾆｼ</t>
    <phoneticPr fontId="1"/>
  </si>
  <si>
    <t>ﾊﾞｰﾑﾊｲﾂﾆｼｶｻｲ</t>
    <phoneticPr fontId="1"/>
  </si>
  <si>
    <t>ﾖｷﾝｷ</t>
    <phoneticPr fontId="1"/>
  </si>
  <si>
    <t>ﾖｷﾝｷ</t>
    <phoneticPr fontId="1"/>
  </si>
  <si>
    <t>一色氏手元現金の入金（関根）</t>
    <rPh sb="0" eb="2">
      <t>イッシキ</t>
    </rPh>
    <rPh sb="2" eb="3">
      <t>シ</t>
    </rPh>
    <rPh sb="3" eb="5">
      <t>テモト</t>
    </rPh>
    <rPh sb="5" eb="7">
      <t>ゲンキン</t>
    </rPh>
    <rPh sb="8" eb="10">
      <t>ニュウキン</t>
    </rPh>
    <rPh sb="11" eb="13">
      <t>セキネ</t>
    </rPh>
    <phoneticPr fontId="1"/>
  </si>
  <si>
    <t>一色氏手元現金の入金（関根）</t>
    <rPh sb="0" eb="2">
      <t>イッシキ</t>
    </rPh>
    <rPh sb="2" eb="3">
      <t>シ</t>
    </rPh>
    <rPh sb="3" eb="5">
      <t>テモト</t>
    </rPh>
    <rPh sb="5" eb="7">
      <t>ゲンキン</t>
    </rPh>
    <rPh sb="8" eb="10">
      <t>ニュウキン</t>
    </rPh>
    <phoneticPr fontId="1"/>
  </si>
  <si>
    <t>自治会通帳入出金明細</t>
    <rPh sb="0" eb="3">
      <t>ジチカイ</t>
    </rPh>
    <rPh sb="3" eb="5">
      <t>ツウチョウ</t>
    </rPh>
    <rPh sb="5" eb="8">
      <t>ニュウシュッキン</t>
    </rPh>
    <rPh sb="8" eb="10">
      <t>メイサイ</t>
    </rPh>
    <phoneticPr fontId="1"/>
  </si>
  <si>
    <t>管理組合からの振込</t>
    <rPh sb="0" eb="2">
      <t>カンリ</t>
    </rPh>
    <rPh sb="2" eb="4">
      <t>クミアイ</t>
    </rPh>
    <rPh sb="7" eb="9">
      <t>フリコ</t>
    </rPh>
    <phoneticPr fontId="1"/>
  </si>
  <si>
    <t>ｶｻｲｼﾞﾑｼﾖﾁｲｷｻ</t>
    <phoneticPr fontId="1"/>
  </si>
  <si>
    <t>第20期自治会費（2005年6月～2006年5月分）</t>
    <rPh sb="0" eb="1">
      <t>ダイ</t>
    </rPh>
    <rPh sb="3" eb="4">
      <t>キ</t>
    </rPh>
    <rPh sb="4" eb="6">
      <t>ジチ</t>
    </rPh>
    <rPh sb="6" eb="8">
      <t>カイヒ</t>
    </rPh>
    <phoneticPr fontId="1"/>
  </si>
  <si>
    <t>第19期過払い控除</t>
    <rPh sb="0" eb="1">
      <t>ダイ</t>
    </rPh>
    <rPh sb="3" eb="4">
      <t>キ</t>
    </rPh>
    <rPh sb="4" eb="6">
      <t>カバラ</t>
    </rPh>
    <rPh sb="7" eb="9">
      <t>コウジョ</t>
    </rPh>
    <phoneticPr fontId="1"/>
  </si>
  <si>
    <t>第20期リソグラフ関連費（2005年6月～2006年5月分）</t>
    <rPh sb="0" eb="1">
      <t>ダイ</t>
    </rPh>
    <rPh sb="3" eb="4">
      <t>キ</t>
    </rPh>
    <rPh sb="9" eb="11">
      <t>カンレン</t>
    </rPh>
    <rPh sb="11" eb="12">
      <t>ヒ</t>
    </rPh>
    <phoneticPr fontId="1"/>
  </si>
  <si>
    <t>振込手数料</t>
    <rPh sb="0" eb="2">
      <t>フリコミ</t>
    </rPh>
    <rPh sb="2" eb="5">
      <t>テスウリョウ</t>
    </rPh>
    <phoneticPr fontId="1"/>
  </si>
  <si>
    <t>金額説明</t>
    <rPh sb="0" eb="2">
      <t>キンガク</t>
    </rPh>
    <rPh sb="2" eb="4">
      <t>セツメイ</t>
    </rPh>
    <phoneticPr fontId="1"/>
  </si>
  <si>
    <t>振込手数料</t>
    <phoneticPr fontId="1"/>
  </si>
  <si>
    <t>刊行物配付委託料</t>
    <rPh sb="0" eb="3">
      <t>カンコウブツ</t>
    </rPh>
    <rPh sb="3" eb="5">
      <t>ハイフ</t>
    </rPh>
    <rPh sb="5" eb="8">
      <t>イタクリョウ</t>
    </rPh>
    <phoneticPr fontId="1"/>
  </si>
  <si>
    <t>自治連分担金</t>
    <rPh sb="0" eb="2">
      <t>ジチ</t>
    </rPh>
    <rPh sb="2" eb="3">
      <t>レン</t>
    </rPh>
    <rPh sb="3" eb="6">
      <t>ブンタンキン</t>
    </rPh>
    <phoneticPr fontId="1"/>
  </si>
  <si>
    <t>社会福祉協議会団体会費</t>
    <rPh sb="0" eb="2">
      <t>シャカイ</t>
    </rPh>
    <rPh sb="2" eb="4">
      <t>フクシ</t>
    </rPh>
    <rPh sb="4" eb="7">
      <t>キョウギカイ</t>
    </rPh>
    <rPh sb="7" eb="9">
      <t>ダンタイ</t>
    </rPh>
    <rPh sb="9" eb="11">
      <t>カイヒ</t>
    </rPh>
    <phoneticPr fontId="1"/>
  </si>
  <si>
    <t>葛西まつり分担金</t>
    <rPh sb="0" eb="2">
      <t>カサイ</t>
    </rPh>
    <rPh sb="5" eb="8">
      <t>ブンタンキン</t>
    </rPh>
    <phoneticPr fontId="1"/>
  </si>
  <si>
    <t>第21期自治会費（2006年6月～2006年11月分）</t>
    <rPh sb="13" eb="14">
      <t>ネン</t>
    </rPh>
    <rPh sb="15" eb="16">
      <t>ガツ</t>
    </rPh>
    <rPh sb="21" eb="22">
      <t>ネン</t>
    </rPh>
    <rPh sb="24" eb="25">
      <t>ガツ</t>
    </rPh>
    <phoneticPr fontId="1"/>
  </si>
  <si>
    <t>テント購入費（前期未払分）</t>
    <phoneticPr fontId="1"/>
  </si>
  <si>
    <t>振込1</t>
    <phoneticPr fontId="1"/>
  </si>
  <si>
    <t>ﾊﾞｰﾑﾊｲﾂﾆｼｶｻｲ</t>
    <phoneticPr fontId="1"/>
  </si>
  <si>
    <t>第21期グリーンレンジャー委託費（2006年6月～2006年11月分）</t>
    <phoneticPr fontId="1"/>
  </si>
  <si>
    <t>第21期グリーンレンジャー委託費（2006年12月～2007年5月分）</t>
    <phoneticPr fontId="1"/>
  </si>
  <si>
    <t>振込手数料</t>
    <phoneticPr fontId="1"/>
  </si>
  <si>
    <t>ｼﾊﾗｲｷ</t>
    <phoneticPr fontId="1"/>
  </si>
  <si>
    <t>ｼﾊﾗｲｷ</t>
    <phoneticPr fontId="1"/>
  </si>
  <si>
    <t>自治会運営委員会手元現金の出金（関根）</t>
    <phoneticPr fontId="1"/>
  </si>
  <si>
    <t>自治会運営委員会手元現金の出金（関根）</t>
    <rPh sb="0" eb="3">
      <t>ジチカイ</t>
    </rPh>
    <rPh sb="3" eb="5">
      <t>ウンエイ</t>
    </rPh>
    <rPh sb="5" eb="8">
      <t>イインカイ</t>
    </rPh>
    <rPh sb="8" eb="10">
      <t>テモト</t>
    </rPh>
    <rPh sb="10" eb="12">
      <t>ゲンキン</t>
    </rPh>
    <rPh sb="13" eb="15">
      <t>シュッキン</t>
    </rPh>
    <rPh sb="16" eb="18">
      <t>セキネ</t>
    </rPh>
    <phoneticPr fontId="1"/>
  </si>
  <si>
    <t>現在</t>
    <rPh sb="0" eb="2">
      <t>ゲンザイ</t>
    </rPh>
    <phoneticPr fontId="1"/>
  </si>
  <si>
    <t>振込1</t>
    <phoneticPr fontId="1"/>
  </si>
  <si>
    <t>振込6</t>
    <phoneticPr fontId="1"/>
  </si>
  <si>
    <t>ﾗｲﾌｻﾎﾟｰﾄｼｽﾃﾑ</t>
    <phoneticPr fontId="1"/>
  </si>
  <si>
    <t>ｶﾜｾﾃｽｳﾘｮｳ</t>
    <phoneticPr fontId="1"/>
  </si>
  <si>
    <t>ﾌﾘｺﾐ ﾃｽｳﾘｮｳ</t>
    <phoneticPr fontId="1"/>
  </si>
  <si>
    <t>損保代理店へ自治会活動保険保険料振込</t>
    <rPh sb="0" eb="2">
      <t>ソンポ</t>
    </rPh>
    <rPh sb="2" eb="5">
      <t>ダイリテン</t>
    </rPh>
    <rPh sb="6" eb="9">
      <t>ジチカイ</t>
    </rPh>
    <rPh sb="9" eb="11">
      <t>カツドウ</t>
    </rPh>
    <rPh sb="11" eb="13">
      <t>ホケン</t>
    </rPh>
    <rPh sb="13" eb="15">
      <t>ホケン</t>
    </rPh>
    <rPh sb="15" eb="16">
      <t>リョウ</t>
    </rPh>
    <rPh sb="16" eb="18">
      <t>フリコ</t>
    </rPh>
    <phoneticPr fontId="1"/>
  </si>
  <si>
    <t>上記振込手数料</t>
    <rPh sb="0" eb="2">
      <t>ジョウキ</t>
    </rPh>
    <rPh sb="2" eb="4">
      <t>フリコミ</t>
    </rPh>
    <rPh sb="4" eb="7">
      <t>テスウリョウ</t>
    </rPh>
    <phoneticPr fontId="1"/>
  </si>
  <si>
    <t>利息</t>
    <rPh sb="0" eb="2">
      <t>リソク</t>
    </rPh>
    <phoneticPr fontId="1"/>
  </si>
  <si>
    <t>振込1</t>
    <rPh sb="0" eb="2">
      <t>フリコミ</t>
    </rPh>
    <phoneticPr fontId="1"/>
  </si>
  <si>
    <t>管理組合からの振込</t>
    <phoneticPr fontId="1"/>
  </si>
  <si>
    <t>ワイアレスアンプ購入分担金</t>
    <rPh sb="8" eb="10">
      <t>コウニュウ</t>
    </rPh>
    <rPh sb="10" eb="13">
      <t>ブンタンキン</t>
    </rPh>
    <phoneticPr fontId="1"/>
  </si>
  <si>
    <t>振込手数料</t>
    <phoneticPr fontId="1"/>
  </si>
  <si>
    <t>区葛西事務所地域サービス係からの振込</t>
    <rPh sb="0" eb="1">
      <t>ク</t>
    </rPh>
    <rPh sb="1" eb="3">
      <t>カサイ</t>
    </rPh>
    <rPh sb="3" eb="5">
      <t>ジム</t>
    </rPh>
    <rPh sb="5" eb="6">
      <t>ショ</t>
    </rPh>
    <rPh sb="6" eb="8">
      <t>チイキ</t>
    </rPh>
    <rPh sb="12" eb="13">
      <t>ガカリ</t>
    </rPh>
    <rPh sb="16" eb="18">
      <t>フリコミ</t>
    </rPh>
    <phoneticPr fontId="1"/>
  </si>
  <si>
    <t>ｼﾊﾗｲｷ</t>
  </si>
  <si>
    <t>ｴﾄﾞｶﾞﾜｸｾｲｿｳｼ</t>
    <phoneticPr fontId="1"/>
  </si>
  <si>
    <t>振込1</t>
    <phoneticPr fontId="1"/>
  </si>
  <si>
    <t>ﾊﾞｰﾑﾊｲﾂﾆｼｶｻｲ</t>
    <phoneticPr fontId="1"/>
  </si>
  <si>
    <t>第21期自治会費（2006年12月～2007年5月分）</t>
    <phoneticPr fontId="1"/>
  </si>
  <si>
    <t>第22期自治会費（2007年6月～2007年11月分）</t>
    <phoneticPr fontId="1"/>
  </si>
  <si>
    <t>植栽管理業務委託費(第22期10月度請求分)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</si>
  <si>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第21期リソグラフ関連費（2006年6月～2007年5月分）</t>
    <phoneticPr fontId="1"/>
  </si>
  <si>
    <t>振込手数料</t>
    <phoneticPr fontId="1"/>
  </si>
  <si>
    <t>ｴﾄﾞｶﾞﾜｸｾｲｿｳｶ</t>
    <phoneticPr fontId="1"/>
  </si>
  <si>
    <t>集団回収報奨金(2007/04-2007/09)</t>
    <rPh sb="0" eb="2">
      <t>シュウダン</t>
    </rPh>
    <rPh sb="2" eb="4">
      <t>カイシュウ</t>
    </rPh>
    <rPh sb="4" eb="7">
      <t>ホウショウキン</t>
    </rPh>
    <phoneticPr fontId="1"/>
  </si>
  <si>
    <t>集団回収報奨金(2007/10-2008/03)</t>
    <phoneticPr fontId="1"/>
  </si>
  <si>
    <t>支払機</t>
    <rPh sb="0" eb="3">
      <t>シハライキ</t>
    </rPh>
    <phoneticPr fontId="1"/>
  </si>
  <si>
    <t>グリーンレンジャー協力金支払いの為の出金（関根）</t>
    <rPh sb="9" eb="12">
      <t>キョウリョクキン</t>
    </rPh>
    <rPh sb="12" eb="14">
      <t>シハラ</t>
    </rPh>
    <rPh sb="16" eb="17">
      <t>タメ</t>
    </rPh>
    <rPh sb="18" eb="20">
      <t>シュッキン</t>
    </rPh>
    <rPh sb="21" eb="23">
      <t>セキネ</t>
    </rPh>
    <phoneticPr fontId="1"/>
  </si>
  <si>
    <t>植栽管理業務委託費(第22期4月度請求分)</t>
    <phoneticPr fontId="1"/>
  </si>
  <si>
    <t>振込2</t>
    <phoneticPr fontId="1"/>
  </si>
  <si>
    <t>ｶｻｲｼﾞﾑｼﾖﾁｲｷｻ</t>
    <phoneticPr fontId="1"/>
  </si>
  <si>
    <t>振込8</t>
    <rPh sb="0" eb="2">
      <t>フリコミ</t>
    </rPh>
    <phoneticPr fontId="1"/>
  </si>
  <si>
    <t>ｶｻｲﾎﾞｳﾊﾝｷﾖｳｶ</t>
    <phoneticPr fontId="1"/>
  </si>
  <si>
    <t>為替手数料</t>
    <rPh sb="0" eb="2">
      <t>カワセ</t>
    </rPh>
    <rPh sb="2" eb="4">
      <t>テスウ</t>
    </rPh>
    <rPh sb="4" eb="5">
      <t>リョウ</t>
    </rPh>
    <phoneticPr fontId="1"/>
  </si>
  <si>
    <t>ﾆﾂﾎﾟﾝｺｳｱｿﾝﾎﾟ</t>
    <phoneticPr fontId="1"/>
  </si>
  <si>
    <t>平成20年度葛西防犯協会支部会費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</si>
  <si>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上記振込手数料</t>
    <phoneticPr fontId="1"/>
  </si>
  <si>
    <t>日本興亜損保自治会活動保険保険料</t>
    <rPh sb="0" eb="2">
      <t>ニホン</t>
    </rPh>
    <rPh sb="2" eb="4">
      <t>コウア</t>
    </rPh>
    <rPh sb="4" eb="6">
      <t>ソンポ</t>
    </rPh>
    <rPh sb="6" eb="9">
      <t>ジチカイ</t>
    </rPh>
    <rPh sb="9" eb="11">
      <t>カツドウ</t>
    </rPh>
    <rPh sb="11" eb="13">
      <t>ホケン</t>
    </rPh>
    <rPh sb="13" eb="16">
      <t>ホケンリョウ</t>
    </rPh>
    <phoneticPr fontId="1"/>
  </si>
  <si>
    <t>振込6</t>
    <phoneticPr fontId="1"/>
  </si>
  <si>
    <t>ﾊﾞｰﾑﾊｲﾂﾆｼｶｻｲ</t>
  </si>
  <si>
    <t>第22期リソグラフ関連費（2007年6月～2007年11月分）</t>
    <phoneticPr fontId="1"/>
  </si>
  <si>
    <t>第22期リソグラフ関連費（2007年12月～2008年5月分）</t>
    <phoneticPr fontId="1"/>
  </si>
  <si>
    <t>利息</t>
    <phoneticPr fontId="1"/>
  </si>
  <si>
    <t>振込8</t>
    <phoneticPr fontId="1"/>
  </si>
  <si>
    <t>ｶｻｲﾎﾞｳﾊﾝｷﾖｳｶ</t>
    <phoneticPr fontId="1"/>
  </si>
  <si>
    <t>平成20年度葛西防犯協会特別賛助会費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</si>
  <si>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ﾌﾘｺﾐ ﾃｽｳﾘｮｳ</t>
    <phoneticPr fontId="1"/>
  </si>
  <si>
    <t>為替手数料</t>
    <phoneticPr fontId="1"/>
  </si>
  <si>
    <t>ｴﾄﾞｶﾞﾜｸｾｲｿｳｶ</t>
    <phoneticPr fontId="1"/>
  </si>
  <si>
    <t>自治会運営委員会手元現金の出金（関根）</t>
    <phoneticPr fontId="1"/>
  </si>
  <si>
    <t>植栽管理業務委託費(第23期10月度請求分)</t>
    <phoneticPr fontId="1"/>
  </si>
  <si>
    <t>第22期自治会費（2007年12月～2008年5月分）</t>
    <phoneticPr fontId="1"/>
  </si>
  <si>
    <t>第23期自治会費（2008年6月～2008年11月分）</t>
    <phoneticPr fontId="1"/>
  </si>
  <si>
    <t>第23期リソグラフ関連費（2008年5月～2008年11月分）</t>
    <phoneticPr fontId="1"/>
  </si>
  <si>
    <t>利息</t>
    <phoneticPr fontId="1"/>
  </si>
  <si>
    <t>自治会運営会議手元現金の出金（関根）</t>
    <rPh sb="5" eb="7">
      <t>カイギ</t>
    </rPh>
    <phoneticPr fontId="1"/>
  </si>
  <si>
    <t>振込8</t>
    <phoneticPr fontId="1"/>
  </si>
  <si>
    <t>ｶｻｲﾎﾞｳﾊﾝｷﾖｳｶ</t>
  </si>
  <si>
    <t>平成21年度葛西防犯協会支部会費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</si>
  <si>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振込1</t>
  </si>
  <si>
    <t>集団回収報奨金(2008/04-2008/09)</t>
    <phoneticPr fontId="1"/>
  </si>
  <si>
    <t>集団回収報奨金(2008/10-2009/03)</t>
    <phoneticPr fontId="1"/>
  </si>
  <si>
    <t>ｴﾄﾞｶﾞﾜｸｾｲｿｶｺ</t>
    <phoneticPr fontId="1"/>
  </si>
  <si>
    <t>振込2</t>
  </si>
  <si>
    <t>ｶｻｲｼﾞﾑｼﾖﾁｲｷｻ</t>
  </si>
  <si>
    <t>支払機</t>
    <phoneticPr fontId="1"/>
  </si>
  <si>
    <t>宇喜田小島地区自治協議会平成21年度分担金の出金（関根）</t>
    <rPh sb="0" eb="3">
      <t>ウキタ</t>
    </rPh>
    <rPh sb="3" eb="5">
      <t>コジマ</t>
    </rPh>
    <rPh sb="5" eb="7">
      <t>チク</t>
    </rPh>
    <rPh sb="7" eb="9">
      <t>ジチ</t>
    </rPh>
    <rPh sb="9" eb="12">
      <t>キョウギカイ</t>
    </rPh>
    <rPh sb="12" eb="14">
      <t>ヘイセイ</t>
    </rPh>
    <rPh sb="16" eb="18">
      <t>ネンド</t>
    </rPh>
    <rPh sb="18" eb="21">
      <t>ブンタンキン</t>
    </rPh>
    <rPh sb="22" eb="24">
      <t>シュッキン</t>
    </rPh>
    <rPh sb="25" eb="27">
      <t>セキネ</t>
    </rPh>
    <phoneticPr fontId="1"/>
  </si>
  <si>
    <t>自治会運営委員会手元現金の出金（関根）</t>
  </si>
  <si>
    <t>平成21年度葛西防犯協会特別賛助会費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</si>
  <si>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利息</t>
  </si>
  <si>
    <t>支払機</t>
  </si>
  <si>
    <t>自治会備品（冷蔵庫、電子レンジ、電気釜）購入資金</t>
    <rPh sb="0" eb="3">
      <t>ジチカイ</t>
    </rPh>
    <rPh sb="3" eb="5">
      <t>ビヒン</t>
    </rPh>
    <rPh sb="6" eb="9">
      <t>レイゾウコ</t>
    </rPh>
    <rPh sb="10" eb="12">
      <t>デンシ</t>
    </rPh>
    <rPh sb="16" eb="18">
      <t>デンキ</t>
    </rPh>
    <rPh sb="18" eb="19">
      <t>ガマ</t>
    </rPh>
    <rPh sb="20" eb="22">
      <t>コウニュウ</t>
    </rPh>
    <rPh sb="22" eb="24">
      <t>シキン</t>
    </rPh>
    <phoneticPr fontId="1"/>
  </si>
  <si>
    <t>上記の休日出金手数料</t>
    <rPh sb="0" eb="2">
      <t>ジョウキ</t>
    </rPh>
    <rPh sb="3" eb="5">
      <t>キュウジツ</t>
    </rPh>
    <rPh sb="5" eb="7">
      <t>シュッキン</t>
    </rPh>
    <rPh sb="7" eb="10">
      <t>テスウリョウ</t>
    </rPh>
    <phoneticPr fontId="1"/>
  </si>
  <si>
    <t>手数料</t>
    <rPh sb="0" eb="3">
      <t>テスウリョウ</t>
    </rPh>
    <phoneticPr fontId="1"/>
  </si>
  <si>
    <t>第23期自治会費（2008年12月～2009年5月分）</t>
    <phoneticPr fontId="1"/>
  </si>
  <si>
    <t>管理組合からの振込</t>
    <phoneticPr fontId="1"/>
  </si>
  <si>
    <t>植栽管理業務委託費(第23期4月度請求分)</t>
    <phoneticPr fontId="1"/>
  </si>
  <si>
    <t>植栽管理業務委託費(第24期10月度請求分)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</si>
  <si>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集団回収報奨金(2009/04-2009/09)</t>
    <phoneticPr fontId="1"/>
  </si>
  <si>
    <t>第24期コミュニティー費（2009年度上半期）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カミハンキ</t>
    </rPh>
    <phoneticPr fontId="1"/>
  </si>
  <si>
    <t>第24期リソグラフ関連費（2009年度上半期）</t>
    <phoneticPr fontId="1"/>
  </si>
  <si>
    <t>第23期リソグラフ関連費（2008年度下半期）</t>
    <rPh sb="19" eb="20">
      <t>シモ</t>
    </rPh>
    <phoneticPr fontId="1"/>
  </si>
  <si>
    <t>集団回収報奨金(2009/10-2010/03)</t>
    <phoneticPr fontId="1"/>
  </si>
  <si>
    <t>平成22年度葛西防犯協会特別賛助会費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</si>
  <si>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植栽管理業務委託費(第24期4月度請求分)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5" eb="17">
      <t>ガツド</t>
    </rPh>
    <rPh sb="17" eb="19">
      <t>セイキュウ</t>
    </rPh>
    <rPh sb="19" eb="20">
      <t>ブン</t>
    </rPh>
    <phoneticPr fontId="1"/>
  </si>
  <si>
    <t>第24期コミュニティー費（2009年度下半期）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シモハンキ</t>
    </rPh>
    <phoneticPr fontId="1"/>
  </si>
  <si>
    <t>第24期リソグラフ関連費（2009年度下半期）</t>
    <rPh sb="19" eb="20">
      <t>シモ</t>
    </rPh>
    <phoneticPr fontId="1"/>
  </si>
  <si>
    <t>ﾏｲﾃｲｽﾎﾟｰﾂ</t>
    <phoneticPr fontId="1"/>
  </si>
  <si>
    <t>マイテイスポーツへのビブス代金振込</t>
    <rPh sb="13" eb="15">
      <t>ダイキン</t>
    </rPh>
    <rPh sb="15" eb="17">
      <t>フリコミ</t>
    </rPh>
    <phoneticPr fontId="1"/>
  </si>
  <si>
    <t>集団回収報奨金(2010/04-2010/09)</t>
    <phoneticPr fontId="1"/>
  </si>
  <si>
    <t>植栽管理業務委託費(第25期10月度請求分)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</si>
  <si>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第25期コミュニティー費（2010年度上半期）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カミハンキ</t>
    </rPh>
    <phoneticPr fontId="1"/>
  </si>
  <si>
    <t>第25期リソグラフ関連費（2010年度上半期）</t>
    <rPh sb="19" eb="20">
      <t>カミ</t>
    </rPh>
    <phoneticPr fontId="1"/>
  </si>
  <si>
    <t>平成23年度葛西防犯協会支部会費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</si>
  <si>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集団回収報奨金(2010/10-2011/03)</t>
    <phoneticPr fontId="1"/>
  </si>
  <si>
    <t>植栽管理業務委託費(第25期4月度請求分)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5" eb="17">
      <t>ガツド</t>
    </rPh>
    <rPh sb="17" eb="19">
      <t>セイキュウ</t>
    </rPh>
    <rPh sb="19" eb="20">
      <t>ブン</t>
    </rPh>
    <phoneticPr fontId="1"/>
  </si>
  <si>
    <t>第25期コミュニティー費（2010年度下半期）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シモハンキ</t>
    </rPh>
    <phoneticPr fontId="1"/>
  </si>
  <si>
    <t>第25期リソグラフ関連費（2010年度下半期）</t>
    <rPh sb="19" eb="20">
      <t>シモ</t>
    </rPh>
    <phoneticPr fontId="1"/>
  </si>
  <si>
    <t>集団回収報奨金(2011/04-2011/09)</t>
    <phoneticPr fontId="1"/>
  </si>
  <si>
    <t>植栽管理業務委託費(第26期10月度請求分)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</si>
  <si>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第26期コミュニティー費（2011年度上半期）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カミハンキ</t>
    </rPh>
    <phoneticPr fontId="1"/>
  </si>
  <si>
    <t>第26期リソグラフ関連費（2011年度上半期）</t>
    <rPh sb="19" eb="20">
      <t>カミ</t>
    </rPh>
    <phoneticPr fontId="1"/>
  </si>
  <si>
    <t>集団回収報奨金(2011/10-2012/03)</t>
    <phoneticPr fontId="1"/>
  </si>
  <si>
    <t>平成24年度葛西防犯協会支部会費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</si>
  <si>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葛西防犯カメラの会分担金</t>
    <rPh sb="0" eb="2">
      <t>カサイ</t>
    </rPh>
    <rPh sb="2" eb="4">
      <t>ボウハン</t>
    </rPh>
    <rPh sb="8" eb="9">
      <t>カイ</t>
    </rPh>
    <rPh sb="9" eb="12">
      <t>ブンタンキン</t>
    </rPh>
    <phoneticPr fontId="1"/>
  </si>
  <si>
    <t>ﾆﾂﾎﾟﾝｺｳｱｿﾝｶﾞ</t>
    <phoneticPr fontId="1"/>
  </si>
  <si>
    <t>植栽管理業務委託費(第26期4月度請求分)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5" eb="17">
      <t>ガツド</t>
    </rPh>
    <rPh sb="17" eb="19">
      <t>セイキュウ</t>
    </rPh>
    <rPh sb="19" eb="20">
      <t>ブン</t>
    </rPh>
    <phoneticPr fontId="1"/>
  </si>
  <si>
    <t>第26期コミュニティー費（2011年度下半期）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シモハンキ</t>
    </rPh>
    <phoneticPr fontId="1"/>
  </si>
  <si>
    <t>第26期リソグラフ関連費（2011年度下半期）</t>
    <rPh sb="19" eb="20">
      <t>シモ</t>
    </rPh>
    <phoneticPr fontId="1"/>
  </si>
  <si>
    <t>平成24年度葛西防犯協会特別賛助会費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</si>
  <si>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集団回収報奨金(2012/04-2012/09)</t>
    <phoneticPr fontId="1"/>
  </si>
  <si>
    <t>植栽管理業務委託費(第27期10月度請求分)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</si>
  <si>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第27期コミュニティー費（2012年度上半期）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カミハンキ</t>
    </rPh>
    <phoneticPr fontId="1"/>
  </si>
  <si>
    <t>第27期コピー機使用料（2012年度上半期）</t>
    <rPh sb="7" eb="8">
      <t>キ</t>
    </rPh>
    <rPh sb="8" eb="11">
      <t>シヨウリョウ</t>
    </rPh>
    <rPh sb="18" eb="19">
      <t>カミ</t>
    </rPh>
    <phoneticPr fontId="1"/>
  </si>
  <si>
    <t>平成25年度葛西防犯協会支部会費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</si>
  <si>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集団回収報奨金(2012/10-2013/03)</t>
    <phoneticPr fontId="1"/>
  </si>
  <si>
    <t>第27期コミュニティー費（2012年度下半期）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シモハンキ</t>
    </rPh>
    <phoneticPr fontId="1"/>
  </si>
  <si>
    <t>第27期コピー機使用料（2012年度下半期）</t>
    <rPh sb="7" eb="8">
      <t>キ</t>
    </rPh>
    <rPh sb="8" eb="11">
      <t>シヨウリョウ</t>
    </rPh>
    <rPh sb="18" eb="19">
      <t>シモ</t>
    </rPh>
    <phoneticPr fontId="1"/>
  </si>
  <si>
    <t>平成25年度葛西防犯協会特別賛助会費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</si>
  <si>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振込2</t>
    <phoneticPr fontId="1"/>
  </si>
  <si>
    <t>集団回収報奨金(2013/04-2013/09)</t>
    <phoneticPr fontId="1"/>
  </si>
  <si>
    <t>振込ＢＺ1</t>
    <phoneticPr fontId="1"/>
  </si>
  <si>
    <t>ｶ)ﾄｳｷﾖｳｿｳｻｲ</t>
    <phoneticPr fontId="1"/>
  </si>
  <si>
    <t>第28期コミュニティー費（2013年度上半期）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"/>
  </si>
  <si>
    <t>第28期コピー機使用料（2013年度上半期）</t>
    <rPh sb="7" eb="8">
      <t>キ</t>
    </rPh>
    <rPh sb="8" eb="11">
      <t>シヨウリョウ</t>
    </rPh>
    <rPh sb="18" eb="19">
      <t>カミ</t>
    </rPh>
    <phoneticPr fontId="1"/>
  </si>
  <si>
    <t>株式会社東京葬祭からのバーム新年会への寄付金</t>
    <rPh sb="0" eb="2">
      <t>カブシキカイ</t>
    </rPh>
    <rPh sb="2" eb="4">
      <t>カイシャ</t>
    </rPh>
    <rPh sb="4" eb="8">
      <t>トウキョウソウサイ</t>
    </rPh>
    <phoneticPr fontId="1"/>
  </si>
  <si>
    <t>集団回収報奨金(2013/10-2014/03)</t>
    <phoneticPr fontId="1"/>
  </si>
  <si>
    <t>平成26年度葛西防犯協会支部会費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</si>
  <si>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株式会社東京葬祭からのバームの夏まつりへの寄付金</t>
    <rPh sb="0" eb="2">
      <t>カブシキカイ</t>
    </rPh>
    <rPh sb="2" eb="4">
      <t>カイシャ</t>
    </rPh>
    <rPh sb="4" eb="8">
      <t>トウキョウソウサイ</t>
    </rPh>
    <rPh sb="15" eb="16">
      <t>ナツ</t>
    </rPh>
    <phoneticPr fontId="1"/>
  </si>
  <si>
    <t>平成26年度葛西防犯協会特別賛助会費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</si>
  <si>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第28期コミュニティー費（2013年度下半期）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</si>
  <si>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振込1</t>
    <phoneticPr fontId="1"/>
  </si>
  <si>
    <t>株式会社東京葬祭からの防災訓練への寄付金</t>
    <rPh sb="0" eb="2">
      <t>カブシキカイ</t>
    </rPh>
    <rPh sb="2" eb="4">
      <t>カイシャ</t>
    </rPh>
    <rPh sb="4" eb="8">
      <t>トウキョウソウサイ</t>
    </rPh>
    <rPh sb="11" eb="15">
      <t>ボウサイクンレン</t>
    </rPh>
    <phoneticPr fontId="1"/>
  </si>
  <si>
    <t>振込2</t>
    <phoneticPr fontId="1"/>
  </si>
  <si>
    <t>株式会社東京葬祭からの区民運動会への寄付金</t>
    <rPh sb="0" eb="2">
      <t>カブシキカイ</t>
    </rPh>
    <rPh sb="2" eb="4">
      <t>カイシャ</t>
    </rPh>
    <rPh sb="4" eb="8">
      <t>トウキョウソウサイ</t>
    </rPh>
    <rPh sb="11" eb="16">
      <t>クミンウンドウカイ</t>
    </rPh>
    <phoneticPr fontId="1"/>
  </si>
  <si>
    <t>第28期コピー機使用料（2013年度下半期）</t>
    <rPh sb="7" eb="8">
      <t>キ</t>
    </rPh>
    <rPh sb="8" eb="11">
      <t>シヨウリョウ</t>
    </rPh>
    <rPh sb="18" eb="19">
      <t>シモ</t>
    </rPh>
    <phoneticPr fontId="1"/>
  </si>
  <si>
    <t>株式会社東京葬祭からのバームのいも煮会への寄付金</t>
    <rPh sb="0" eb="2">
      <t>カブシキカイ</t>
    </rPh>
    <rPh sb="2" eb="4">
      <t>カイシャ</t>
    </rPh>
    <rPh sb="4" eb="8">
      <t>トウキョウソウサイ</t>
    </rPh>
    <rPh sb="17" eb="18">
      <t>ニ</t>
    </rPh>
    <rPh sb="18" eb="19">
      <t>カイ</t>
    </rPh>
    <phoneticPr fontId="1"/>
  </si>
  <si>
    <t>振込1</t>
    <phoneticPr fontId="1"/>
  </si>
  <si>
    <t>集団回収報奨金(2014/04-2014/09)</t>
    <phoneticPr fontId="1"/>
  </si>
  <si>
    <t>株式会社東京葬祭からの新年会、餅つきへの寄付金</t>
    <rPh sb="0" eb="2">
      <t>カブシキカイ</t>
    </rPh>
    <rPh sb="2" eb="4">
      <t>カイシャ</t>
    </rPh>
    <rPh sb="4" eb="8">
      <t>トウキョウソウサイ</t>
    </rPh>
    <rPh sb="11" eb="14">
      <t>シンネンカイ</t>
    </rPh>
    <rPh sb="15" eb="16">
      <t>モチ</t>
    </rPh>
    <phoneticPr fontId="1"/>
  </si>
  <si>
    <t>第29期コミュニティー費（2014年度上半期）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"/>
  </si>
  <si>
    <t>第29期コピー機使用料（2014年度上半期）</t>
    <rPh sb="7" eb="8">
      <t>キ</t>
    </rPh>
    <rPh sb="8" eb="11">
      <t>シヨウリョウ</t>
    </rPh>
    <rPh sb="18" eb="19">
      <t>カミ</t>
    </rPh>
    <phoneticPr fontId="1"/>
  </si>
  <si>
    <t>ＰＥ／ＡＴ</t>
  </si>
  <si>
    <t>ＰＥ／ＡＴ</t>
    <phoneticPr fontId="1"/>
  </si>
  <si>
    <t>ﾄﾗﾝｽﾌｱｰﾈﾂﾄ</t>
    <phoneticPr fontId="1"/>
  </si>
  <si>
    <t>AMAZON.CO.JP</t>
  </si>
  <si>
    <t>AMAZON.CO.JP</t>
    <phoneticPr fontId="1"/>
  </si>
  <si>
    <t>ノートPC 東芝dynabook PBB15NB-SUA 購入代金支払い</t>
    <rPh sb="6" eb="8">
      <t>トウシバ</t>
    </rPh>
    <rPh sb="29" eb="33">
      <t>コウニュウダイキン</t>
    </rPh>
    <rPh sb="33" eb="35">
      <t>シハラ</t>
    </rPh>
    <phoneticPr fontId="1"/>
  </si>
  <si>
    <t>ウイルスセキュリティZERO Windows 8対応 購入代金支払い</t>
    <rPh sb="24" eb="26">
      <t>タイオウ</t>
    </rPh>
    <rPh sb="27" eb="33">
      <t>コウニュウダイキンシハラ</t>
    </rPh>
    <phoneticPr fontId="1"/>
  </si>
  <si>
    <t>Microsoft Office Home and Business 2013 購入代金支払い</t>
    <rPh sb="40" eb="46">
      <t>コウニュウダイキンシハラ</t>
    </rPh>
    <phoneticPr fontId="1"/>
  </si>
  <si>
    <t>集団回収報奨金(2014/10-2015/03)</t>
    <phoneticPr fontId="1"/>
  </si>
  <si>
    <t>第29期コミュニティー費（2014年度下半期）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</si>
  <si>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第29期コピー機使用料（2014年度下半期）</t>
    <rPh sb="7" eb="8">
      <t>キ</t>
    </rPh>
    <rPh sb="8" eb="11">
      <t>シヨウリョウ</t>
    </rPh>
    <rPh sb="18" eb="19">
      <t>シモ</t>
    </rPh>
    <phoneticPr fontId="1"/>
  </si>
  <si>
    <t>区葛西事務所地域サービス係からの振込</t>
  </si>
  <si>
    <t>刊行物配付委託料</t>
  </si>
  <si>
    <t>自治連分担金</t>
  </si>
  <si>
    <t>社会福祉協議会団体会費</t>
  </si>
  <si>
    <t>葛西まつり分担金</t>
  </si>
  <si>
    <t>葛西防犯カメラの会分担金</t>
  </si>
  <si>
    <t>振込手数料</t>
  </si>
  <si>
    <t>平成27年度葛西防犯協会支部会費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</si>
  <si>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(ﾕ)ﾅﾝｺｰ</t>
    <phoneticPr fontId="1"/>
  </si>
  <si>
    <t>有限会社ナンコーへのテント購入費振込</t>
    <rPh sb="13" eb="16">
      <t>コウニュウヒ</t>
    </rPh>
    <rPh sb="16" eb="18">
      <t>フリコミ</t>
    </rPh>
    <phoneticPr fontId="1"/>
  </si>
  <si>
    <t>振込8</t>
    <phoneticPr fontId="1"/>
  </si>
  <si>
    <t>ﾕ)L S S</t>
    <phoneticPr fontId="1"/>
  </si>
  <si>
    <t>損害保険ジャパン日本興亜株式会社自治会活動保険保険料</t>
    <rPh sb="16" eb="19">
      <t>ジチカイ</t>
    </rPh>
    <rPh sb="19" eb="21">
      <t>カツドウ</t>
    </rPh>
    <rPh sb="21" eb="23">
      <t>ホケン</t>
    </rPh>
    <rPh sb="23" eb="26">
      <t>ホケンリョウ</t>
    </rPh>
    <phoneticPr fontId="1"/>
  </si>
  <si>
    <t>平成27年度葛西防犯協会特別賛助会費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</si>
  <si>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株式会社東京葬祭からの区民運動会への寄付金</t>
    <phoneticPr fontId="1"/>
  </si>
  <si>
    <t>集団回収報奨金(2015/04-2015/09)</t>
    <phoneticPr fontId="1"/>
  </si>
  <si>
    <t>第30期コミュニティー費（2015年度上半期）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"/>
  </si>
  <si>
    <t>第30期コピー機使用料（2015年度上半期）</t>
    <rPh sb="7" eb="8">
      <t>キ</t>
    </rPh>
    <rPh sb="8" eb="11">
      <t>シヨウリョウ</t>
    </rPh>
    <phoneticPr fontId="1"/>
  </si>
  <si>
    <t>株式会社東京葬祭からのもちつきへの寄付金</t>
    <phoneticPr fontId="1"/>
  </si>
  <si>
    <t>ｴﾄﾞｶﾞﾜｸｾｲｿｳｶ</t>
  </si>
  <si>
    <t>集団回収報奨金(2015/10-2016/03)</t>
    <phoneticPr fontId="1"/>
  </si>
  <si>
    <t>振込1</t>
    <phoneticPr fontId="1"/>
  </si>
  <si>
    <t>以下余白行</t>
    <rPh sb="0" eb="2">
      <t>イカ</t>
    </rPh>
    <rPh sb="2" eb="4">
      <t>ヨハク</t>
    </rPh>
    <rPh sb="4" eb="5">
      <t>ギョウ</t>
    </rPh>
    <phoneticPr fontId="1"/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</si>
  <si>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</si>
  <si>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</si>
  <si>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株式会社東京葬祭からのバームの夏まつりへの寄付金</t>
    <rPh sb="15" eb="16">
      <t>ナツ</t>
    </rPh>
    <phoneticPr fontId="1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</si>
  <si>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</si>
  <si>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r>
      <t>平成2</t>
    </r>
    <r>
      <rPr>
        <sz val="11"/>
        <rFont val="ＭＳ Ｐゴシック"/>
        <family val="2"/>
      </rPr>
      <t>8</t>
    </r>
    <r>
      <rPr>
        <sz val="11"/>
        <rFont val="ＭＳ Ｐゴシック"/>
        <family val="2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</si>
  <si>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防災訓練</t>
    <rPh sb="0" eb="2">
      <t>ボウサイ</t>
    </rPh>
    <rPh sb="2" eb="4">
      <t>クンレン</t>
    </rPh>
    <phoneticPr fontId="1"/>
  </si>
  <si>
    <t>いも煮会</t>
    <rPh sb="2" eb="3">
      <t>ニ</t>
    </rPh>
    <rPh sb="3" eb="4">
      <t>カイ</t>
    </rPh>
    <phoneticPr fontId="1"/>
  </si>
  <si>
    <t>株式会社東京葬祭からの寄付金</t>
    <rPh sb="0" eb="2">
      <t>カブシキカイ</t>
    </rPh>
    <rPh sb="2" eb="4">
      <t>カイシャ</t>
    </rPh>
    <rPh sb="4" eb="8">
      <t>トウキョウソウサイ</t>
    </rPh>
    <phoneticPr fontId="1"/>
  </si>
  <si>
    <t>株式会社東京葬祭からのバームのおもちつきへの寄付金</t>
    <phoneticPr fontId="1"/>
  </si>
  <si>
    <t>集団回収報奨金(2016/04-2016/09)</t>
    <phoneticPr fontId="1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</si>
  <si>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"/>
  </si>
  <si>
    <t>第31期コピー機使用料（2016年度上半期）</t>
    <rPh sb="7" eb="8">
      <t>キ</t>
    </rPh>
    <rPh sb="8" eb="11">
      <t>シヨウリョウ</t>
    </rPh>
    <phoneticPr fontId="1"/>
  </si>
  <si>
    <t>集団回収報奨金(2016/10-2017/03)</t>
    <phoneticPr fontId="1"/>
  </si>
  <si>
    <t>以下余白行</t>
    <rPh sb="4" eb="5">
      <t>ギョウ</t>
    </rPh>
    <phoneticPr fontId="1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</si>
  <si>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</si>
  <si>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</si>
  <si>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ｶ)ﾍﾞｽﾄｱﾄﾞﾊﾞｲｽ</t>
    <phoneticPr fontId="1"/>
  </si>
  <si>
    <t>正味保険料</t>
    <rPh sb="0" eb="2">
      <t>ショウミ</t>
    </rPh>
    <rPh sb="2" eb="5">
      <t>ホケンリョウ</t>
    </rPh>
    <phoneticPr fontId="1"/>
  </si>
  <si>
    <t>上記振込手数料</t>
    <phoneticPr fontId="1"/>
  </si>
  <si>
    <t>振込手数料手数料控除（先方持ち）</t>
    <rPh sb="5" eb="8">
      <t>テスウリョウ</t>
    </rPh>
    <rPh sb="8" eb="10">
      <t>コウジョ</t>
    </rPh>
    <rPh sb="11" eb="13">
      <t>センポウ</t>
    </rPh>
    <rPh sb="13" eb="14">
      <t>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</si>
  <si>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</si>
  <si>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r>
      <t>平成29</t>
    </r>
    <r>
      <rPr>
        <sz val="11"/>
        <rFont val="ＭＳ Ｐゴシック"/>
        <family val="2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</si>
  <si>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集団回収報奨金(2017/04-2017/09)</t>
    <phoneticPr fontId="1"/>
  </si>
  <si>
    <t>株式会社東京葬祭からの防災訓練、運動会への寄付金</t>
    <rPh sb="11" eb="13">
      <t>ボウサイ</t>
    </rPh>
    <rPh sb="13" eb="15">
      <t>クンレン</t>
    </rPh>
    <rPh sb="16" eb="19">
      <t>ウンドウカイ</t>
    </rPh>
    <phoneticPr fontId="1"/>
  </si>
  <si>
    <t>株式会社東京葬祭からのおもちつき、クリスマス電飾への寄付金</t>
    <rPh sb="22" eb="24">
      <t>デンショク</t>
    </rPh>
    <phoneticPr fontId="1"/>
  </si>
  <si>
    <t>株式会社東京葬祭からの新年顔合わせ会への寄付金</t>
    <rPh sb="11" eb="13">
      <t>シンネン</t>
    </rPh>
    <rPh sb="13" eb="15">
      <t>カオア</t>
    </rPh>
    <rPh sb="17" eb="18">
      <t>カイ</t>
    </rPh>
    <phoneticPr fontId="1"/>
  </si>
  <si>
    <r>
      <t>集団回収報奨金(201</t>
    </r>
    <r>
      <rPr>
        <sz val="11"/>
        <rFont val="ＭＳ Ｐゴシック"/>
        <family val="2"/>
        <charset val="128"/>
      </rPr>
      <t>7</t>
    </r>
    <r>
      <rPr>
        <sz val="11"/>
        <rFont val="ＭＳ Ｐゴシック"/>
        <family val="2"/>
      </rPr>
      <t>/10-201</t>
    </r>
    <r>
      <rPr>
        <sz val="11"/>
        <rFont val="ＭＳ Ｐゴシック"/>
        <family val="2"/>
        <charset val="128"/>
      </rPr>
      <t>8</t>
    </r>
    <r>
      <rPr>
        <sz val="11"/>
        <rFont val="ＭＳ Ｐゴシック"/>
        <family val="2"/>
      </rPr>
      <t>/03)</t>
    </r>
    <phoneticPr fontId="1"/>
  </si>
  <si>
    <t>振込2</t>
    <phoneticPr fontId="1"/>
  </si>
  <si>
    <t>株式会社東京葬祭からのバームの夏まつりへの寄付金</t>
    <phoneticPr fontId="1"/>
  </si>
  <si>
    <t>平成30年度葛西防犯協会支部会費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</si>
  <si>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以下余白行</t>
    <rPh sb="0" eb="2">
      <t>イカ</t>
    </rPh>
    <rPh sb="2" eb="4">
      <t>ヨハク</t>
    </rPh>
    <rPh sb="4" eb="5">
      <t>ギョウ</t>
    </rPh>
    <phoneticPr fontId="1"/>
  </si>
  <si>
    <t>第32期コミュニティー費</t>
    <rPh sb="0" eb="1">
      <t>ダイ</t>
    </rPh>
    <rPh sb="3" eb="4">
      <t>キ</t>
    </rPh>
    <rPh sb="11" eb="12">
      <t>ヒ</t>
    </rPh>
    <phoneticPr fontId="1"/>
  </si>
  <si>
    <t>第32期コピー機使用料</t>
    <rPh sb="7" eb="8">
      <t>キ</t>
    </rPh>
    <rPh sb="8" eb="11">
      <t>シヨウリョウ</t>
    </rPh>
    <phoneticPr fontId="1"/>
  </si>
  <si>
    <t>株式会社東京葬祭からの行事への寄付金</t>
    <rPh sb="11" eb="13">
      <t>ギョウジ</t>
    </rPh>
    <phoneticPr fontId="1"/>
  </si>
  <si>
    <t>防災訓練への寄付金</t>
    <rPh sb="0" eb="2">
      <t>ボウサイ</t>
    </rPh>
    <rPh sb="2" eb="4">
      <t>クンレン</t>
    </rPh>
    <phoneticPr fontId="1"/>
  </si>
  <si>
    <t>区民運動会への寄付金</t>
    <rPh sb="0" eb="2">
      <t>クミン</t>
    </rPh>
    <rPh sb="2" eb="5">
      <t>ウンドウカイ</t>
    </rPh>
    <phoneticPr fontId="1"/>
  </si>
  <si>
    <t>株式会社東京葬祭からのバームのいも煮会への寄付金</t>
    <rPh sb="17" eb="19">
      <t>ニカイ</t>
    </rPh>
    <phoneticPr fontId="1"/>
  </si>
  <si>
    <r>
      <t>平成30</t>
    </r>
    <r>
      <rPr>
        <sz val="11"/>
        <rFont val="ＭＳ Ｐゴシック"/>
        <family val="2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</si>
  <si>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集団回収報奨金(2018/04-2018/09)</t>
    <phoneticPr fontId="1"/>
  </si>
  <si>
    <t>ｶｰﾄﾞ</t>
    <phoneticPr fontId="1"/>
  </si>
  <si>
    <t>株式会社東京葬祭からの鏡開き・新年顔合わせ会への寄付金</t>
    <phoneticPr fontId="1"/>
  </si>
  <si>
    <t>以下余白</t>
    <phoneticPr fontId="1"/>
  </si>
  <si>
    <t>集団回収報奨金(2018/10-2019/03)　4,050kg</t>
    <phoneticPr fontId="1"/>
  </si>
  <si>
    <t>2018年度末残高</t>
    <rPh sb="4" eb="5">
      <t>ネン</t>
    </rPh>
    <rPh sb="5" eb="6">
      <t>ド</t>
    </rPh>
    <rPh sb="6" eb="7">
      <t>マツ</t>
    </rPh>
    <rPh sb="7" eb="9">
      <t>ザンダカ</t>
    </rPh>
    <phoneticPr fontId="1"/>
  </si>
  <si>
    <t>第33期コミュニティー費</t>
    <rPh sb="0" eb="1">
      <t>ダイ</t>
    </rPh>
    <rPh sb="3" eb="4">
      <t>キ</t>
    </rPh>
    <rPh sb="11" eb="12">
      <t>ヒ</t>
    </rPh>
    <phoneticPr fontId="1"/>
  </si>
  <si>
    <t>第33期コピー機使用料</t>
    <rPh sb="7" eb="8">
      <t>キ</t>
    </rPh>
    <rPh sb="8" eb="11">
      <t>シヨウリョウ</t>
    </rPh>
    <phoneticPr fontId="1"/>
  </si>
  <si>
    <t>地区委員会助成金　世帯数×20</t>
    <rPh sb="0" eb="2">
      <t>チク</t>
    </rPh>
    <rPh sb="2" eb="5">
      <t>イインカイ</t>
    </rPh>
    <rPh sb="5" eb="8">
      <t>ジョセイキン</t>
    </rPh>
    <rPh sb="9" eb="12">
      <t>セタイスウ</t>
    </rPh>
    <phoneticPr fontId="1"/>
  </si>
  <si>
    <t>株式会社東京葬祭からの行事への寄付金(夏まつり)</t>
    <rPh sb="11" eb="13">
      <t>ギョウジ</t>
    </rPh>
    <rPh sb="19" eb="20">
      <t>ナツ</t>
    </rPh>
    <phoneticPr fontId="1"/>
  </si>
  <si>
    <t>株式会社東京葬祭からの行事への寄付金(防災訓練・運動会)</t>
    <rPh sb="11" eb="13">
      <t>ギョウジ</t>
    </rPh>
    <rPh sb="19" eb="21">
      <t>ボウサイ</t>
    </rPh>
    <rPh sb="21" eb="23">
      <t>クンレン</t>
    </rPh>
    <rPh sb="24" eb="27">
      <t>ウンドウカイ</t>
    </rPh>
    <phoneticPr fontId="1"/>
  </si>
  <si>
    <t>葛西防犯協会支部会費</t>
    <rPh sb="0" eb="2">
      <t>カサイ</t>
    </rPh>
    <rPh sb="2" eb="4">
      <t>ボウハン</t>
    </rPh>
    <rPh sb="4" eb="6">
      <t>キョウカイ</t>
    </rPh>
    <rPh sb="6" eb="8">
      <t>シブ</t>
    </rPh>
    <rPh sb="8" eb="10">
      <t>カイヒ</t>
    </rPh>
    <phoneticPr fontId="1"/>
  </si>
  <si>
    <t>葛西防犯協会特別賛助協力会費</t>
    <rPh sb="0" eb="2">
      <t>カサイ</t>
    </rPh>
    <rPh sb="2" eb="4">
      <t>ボウハン</t>
    </rPh>
    <rPh sb="4" eb="6">
      <t>キョウカイ</t>
    </rPh>
    <rPh sb="6" eb="8">
      <t>トクベツ</t>
    </rPh>
    <rPh sb="8" eb="10">
      <t>サンジョ</t>
    </rPh>
    <rPh sb="10" eb="12">
      <t>キョウリョク</t>
    </rPh>
    <rPh sb="12" eb="14">
      <t>カイヒ</t>
    </rPh>
    <phoneticPr fontId="1"/>
  </si>
  <si>
    <t>株式会社東京葬祭からの行事への寄付金(バームの新年会)</t>
    <rPh sb="11" eb="13">
      <t>ギョウジ</t>
    </rPh>
    <rPh sb="23" eb="26">
      <t>シンネンカイ</t>
    </rPh>
    <phoneticPr fontId="1"/>
  </si>
  <si>
    <t>株式会社東京葬祭からの行事への寄付金(バザー)</t>
    <rPh sb="11" eb="13">
      <t>ギョウジ</t>
    </rPh>
    <phoneticPr fontId="1"/>
  </si>
  <si>
    <t>2019年度末残高</t>
    <rPh sb="4" eb="5">
      <t>ネン</t>
    </rPh>
    <rPh sb="5" eb="6">
      <t>ド</t>
    </rPh>
    <rPh sb="6" eb="7">
      <t>マツ</t>
    </rPh>
    <rPh sb="7" eb="9">
      <t>ザンダカ</t>
    </rPh>
    <phoneticPr fontId="1"/>
  </si>
  <si>
    <t>記帳名</t>
    <rPh sb="0" eb="2">
      <t>キチョウ</t>
    </rPh>
    <rPh sb="2" eb="3">
      <t>メイ</t>
    </rPh>
    <phoneticPr fontId="6"/>
  </si>
  <si>
    <t>集団回収報奨金(2019/10-2020/03)　2,710kg × 6円</t>
    <rPh sb="36" eb="37">
      <t>エン</t>
    </rPh>
    <phoneticPr fontId="1"/>
  </si>
  <si>
    <t>刊行物配布委託料（世帯数×600円）</t>
    <rPh sb="0" eb="3">
      <t>カンコウブツ</t>
    </rPh>
    <rPh sb="3" eb="5">
      <t>ハイフ</t>
    </rPh>
    <rPh sb="5" eb="8">
      <t>イタクリョウ</t>
    </rPh>
    <rPh sb="9" eb="12">
      <t>セタイスウ</t>
    </rPh>
    <rPh sb="16" eb="17">
      <t>エン</t>
    </rPh>
    <phoneticPr fontId="1"/>
  </si>
  <si>
    <t>自治連分担金（世帯数×55円）</t>
    <rPh sb="0" eb="2">
      <t>ジチ</t>
    </rPh>
    <rPh sb="2" eb="3">
      <t>レン</t>
    </rPh>
    <rPh sb="3" eb="6">
      <t>ブンタンキン</t>
    </rPh>
    <rPh sb="7" eb="10">
      <t>セタイスウ</t>
    </rPh>
    <rPh sb="13" eb="14">
      <t>エン</t>
    </rPh>
    <phoneticPr fontId="6"/>
  </si>
  <si>
    <t>社会福祉協議会団体会費（世帯数×10円）</t>
    <rPh sb="0" eb="2">
      <t>シャカイ</t>
    </rPh>
    <rPh sb="2" eb="4">
      <t>フクシ</t>
    </rPh>
    <rPh sb="4" eb="7">
      <t>キョウギカイ</t>
    </rPh>
    <rPh sb="7" eb="9">
      <t>ダンタイ</t>
    </rPh>
    <rPh sb="9" eb="11">
      <t>カイヒ</t>
    </rPh>
    <rPh sb="12" eb="15">
      <t>セタイスウ</t>
    </rPh>
    <rPh sb="18" eb="19">
      <t>エン</t>
    </rPh>
    <phoneticPr fontId="6"/>
  </si>
  <si>
    <t>葛西第一地区委員会助成金（世帯数×20円）</t>
    <rPh sb="0" eb="2">
      <t>カサイ</t>
    </rPh>
    <rPh sb="2" eb="4">
      <t>ダイイチ</t>
    </rPh>
    <rPh sb="4" eb="6">
      <t>チク</t>
    </rPh>
    <rPh sb="6" eb="9">
      <t>イインカイ</t>
    </rPh>
    <rPh sb="9" eb="12">
      <t>ジョセイキン</t>
    </rPh>
    <rPh sb="13" eb="16">
      <t>セタイスウ</t>
    </rPh>
    <rPh sb="19" eb="20">
      <t>エン</t>
    </rPh>
    <phoneticPr fontId="6"/>
  </si>
  <si>
    <t>葛西まつり分担金（世帯数×30円）</t>
    <rPh sb="0" eb="2">
      <t>カサイ</t>
    </rPh>
    <rPh sb="5" eb="8">
      <t>ブンタンキン</t>
    </rPh>
    <rPh sb="9" eb="12">
      <t>セタイスウ</t>
    </rPh>
    <rPh sb="15" eb="16">
      <t>エン</t>
    </rPh>
    <phoneticPr fontId="6"/>
  </si>
  <si>
    <t>防犯カメラ分担金（世帯数×30円）</t>
    <rPh sb="0" eb="2">
      <t>ボウハン</t>
    </rPh>
    <rPh sb="5" eb="8">
      <t>ブンタンキン</t>
    </rPh>
    <rPh sb="9" eb="12">
      <t>セタイスウ</t>
    </rPh>
    <rPh sb="15" eb="16">
      <t>エン</t>
    </rPh>
    <phoneticPr fontId="6"/>
  </si>
  <si>
    <t>ｶ)ﾍﾞｽﾄｱﾄﾞﾊﾞｲ</t>
    <phoneticPr fontId="6"/>
  </si>
  <si>
    <t>2020/7/23現在</t>
    <rPh sb="9" eb="11">
      <t>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</si>
</sst>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&quot;¥&quot;#,##0;\-&quot;¥&quot;#,##0"/>
    <numFmt numFmtId="177" formatCode="&quot;¥&quot;#,##0;[Red]\-&quot;¥&quot;#,##0"/>
    <numFmt numFmtId="178" formatCode="[$-411]ggge&quot;年&quot;mm&quot;月&quot;dd&quot;日&quot;;@"/>
    <numFmt numFmtId="179" formatCode="&quot;¥&quot;#,##0_);[Red]\(&quot;¥&quot;#,##0\)"/>
  </numFmts>
  <fonts count="7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2"/>
    </font>
    <font>
      <sz val="11"/>
      <name val="ＭＳ Ｐゴシック"/>
      <family val="2"/>
      <charset val="128"/>
    </font>
    <font>
      <sz val="6"/>
      <name val="ＭＳ Ｐゴシック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88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double">
        <color auto="1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3">
    <xf numFmtId="0" fontId="0" fillId="0" borderId="0" xfId="0">
      <alignment vertical="center"/>
    </xf>
    <xf numFmtId="178" fontId="0" fillId="0" borderId="0" xfId="0" applyNumberFormat="1">
      <alignment vertical="center"/>
    </xf>
    <xf numFmtId="176" fontId="0" fillId="0" borderId="0" xfId="0" applyNumberFormat="1">
      <alignment vertical="center"/>
    </xf>
    <xf numFmtId="179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1" xfId="0" applyNumberFormat="1" applyBorder="1">
      <alignment vertical="center"/>
    </xf>
    <xf numFmtId="178" fontId="0" fillId="0" borderId="2" xfId="0" applyNumberFormat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178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0" fontId="0" fillId="2" borderId="5" xfId="0" applyFill="1" applyBorder="1">
      <alignment vertical="center"/>
    </xf>
    <xf numFmtId="178" fontId="0" fillId="2" borderId="6" xfId="0" applyNumberFormat="1" applyFill="1" applyBorder="1">
      <alignment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>
      <alignment vertical="center"/>
    </xf>
    <xf numFmtId="0" fontId="0" fillId="2" borderId="7" xfId="0" applyFill="1" applyBorder="1">
      <alignment vertical="center"/>
    </xf>
    <xf numFmtId="178" fontId="0" fillId="2" borderId="8" xfId="0" applyNumberFormat="1" applyFill="1" applyBorder="1">
      <alignment vertical="center"/>
    </xf>
    <xf numFmtId="0" fontId="0" fillId="2" borderId="8" xfId="0" applyFill="1" applyBorder="1">
      <alignment vertical="center"/>
    </xf>
    <xf numFmtId="176" fontId="0" fillId="2" borderId="8" xfId="0" applyNumberFormat="1" applyFill="1" applyBorder="1">
      <alignment vertical="center"/>
    </xf>
    <xf numFmtId="0" fontId="0" fillId="2" borderId="9" xfId="0" applyFill="1" applyBorder="1">
      <alignment vertical="center"/>
    </xf>
    <xf numFmtId="178" fontId="0" fillId="3" borderId="6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76" fontId="0" fillId="3" borderId="6" xfId="0" applyNumberFormat="1" applyFill="1" applyBorder="1" applyAlignment="1">
      <alignment horizontal="center" vertical="center"/>
    </xf>
    <xf numFmtId="179" fontId="0" fillId="3" borderId="10" xfId="0" applyNumberFormat="1" applyFill="1" applyBorder="1" applyAlignment="1">
      <alignment horizontal="center" vertical="center"/>
    </xf>
    <xf numFmtId="179" fontId="0" fillId="2" borderId="11" xfId="0" applyNumberFormat="1" applyFill="1" applyBorder="1">
      <alignment vertical="center"/>
    </xf>
    <xf numFmtId="179" fontId="0" fillId="2" borderId="12" xfId="0" applyNumberFormat="1" applyFill="1" applyBorder="1">
      <alignment vertical="center"/>
    </xf>
    <xf numFmtId="179" fontId="0" fillId="0" borderId="11" xfId="0" applyNumberFormat="1" applyBorder="1">
      <alignment vertical="center"/>
    </xf>
    <xf numFmtId="179" fontId="0" fillId="0" borderId="13" xfId="0" applyNumberFormat="1" applyBorder="1">
      <alignment vertical="center"/>
    </xf>
    <xf numFmtId="179" fontId="0" fillId="2" borderId="10" xfId="0" applyNumberFormat="1" applyFill="1" applyBorder="1">
      <alignment vertical="center"/>
    </xf>
    <xf numFmtId="177" fontId="0" fillId="2" borderId="14" xfId="0" applyNumberFormat="1" applyFill="1" applyBorder="1">
      <alignment vertical="center"/>
    </xf>
    <xf numFmtId="177" fontId="0" fillId="2" borderId="15" xfId="0" applyNumberFormat="1" applyFill="1" applyBorder="1">
      <alignment vertical="center"/>
    </xf>
    <xf numFmtId="177" fontId="0" fillId="0" borderId="14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2" borderId="17" xfId="0" applyNumberFormat="1" applyFill="1" applyBorder="1">
      <alignment vertical="center"/>
    </xf>
    <xf numFmtId="178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8" fontId="0" fillId="2" borderId="6" xfId="0" applyNumberFormat="1" applyFill="1" applyBorder="1" applyAlignment="1">
      <alignment vertical="center"/>
    </xf>
    <xf numFmtId="177" fontId="0" fillId="0" borderId="0" xfId="0" applyNumberFormat="1" applyBorder="1">
      <alignment vertical="center"/>
    </xf>
    <xf numFmtId="177" fontId="0" fillId="0" borderId="18" xfId="0" applyNumberFormat="1" applyBorder="1">
      <alignment vertical="center"/>
    </xf>
    <xf numFmtId="179" fontId="0" fillId="2" borderId="19" xfId="0" applyNumberFormat="1" applyFill="1" applyBorder="1">
      <alignment vertical="center"/>
    </xf>
    <xf numFmtId="179" fontId="0" fillId="0" borderId="20" xfId="0" applyNumberFormat="1" applyBorder="1">
      <alignment vertical="center"/>
    </xf>
    <xf numFmtId="179" fontId="0" fillId="0" borderId="21" xfId="0" applyNumberFormat="1" applyBorder="1">
      <alignment vertical="center"/>
    </xf>
    <xf numFmtId="177" fontId="0" fillId="2" borderId="22" xfId="0" applyNumberFormat="1" applyFill="1" applyBorder="1">
      <alignment vertical="center"/>
    </xf>
    <xf numFmtId="179" fontId="0" fillId="2" borderId="23" xfId="0" applyNumberFormat="1" applyFill="1" applyBorder="1">
      <alignment vertical="center"/>
    </xf>
    <xf numFmtId="177" fontId="0" fillId="2" borderId="24" xfId="0" applyNumberFormat="1" applyFill="1" applyBorder="1">
      <alignment vertical="center"/>
    </xf>
    <xf numFmtId="178" fontId="0" fillId="2" borderId="2" xfId="0" applyNumberFormat="1" applyFill="1" applyBorder="1">
      <alignment vertical="center"/>
    </xf>
    <xf numFmtId="0" fontId="0" fillId="2" borderId="2" xfId="0" applyFill="1" applyBorder="1">
      <alignment vertical="center"/>
    </xf>
    <xf numFmtId="176" fontId="0" fillId="2" borderId="2" xfId="0" applyNumberFormat="1" applyFill="1" applyBorder="1">
      <alignment vertical="center"/>
    </xf>
    <xf numFmtId="179" fontId="0" fillId="2" borderId="21" xfId="0" applyNumberFormat="1" applyFill="1" applyBorder="1">
      <alignment vertical="center"/>
    </xf>
    <xf numFmtId="177" fontId="0" fillId="2" borderId="18" xfId="0" applyNumberFormat="1" applyFill="1" applyBorder="1">
      <alignment vertical="center"/>
    </xf>
    <xf numFmtId="0" fontId="0" fillId="2" borderId="4" xfId="0" applyFill="1" applyBorder="1">
      <alignment vertical="center"/>
    </xf>
    <xf numFmtId="0" fontId="0" fillId="0" borderId="25" xfId="0" applyFill="1" applyBorder="1">
      <alignment vertical="center"/>
    </xf>
    <xf numFmtId="176" fontId="0" fillId="0" borderId="25" xfId="0" applyNumberFormat="1" applyFill="1" applyBorder="1">
      <alignment vertical="center"/>
    </xf>
    <xf numFmtId="179" fontId="0" fillId="0" borderId="26" xfId="0" applyNumberFormat="1" applyFill="1" applyBorder="1">
      <alignment vertical="center"/>
    </xf>
    <xf numFmtId="0" fontId="0" fillId="0" borderId="5" xfId="0" applyFill="1" applyBorder="1">
      <alignment vertical="center"/>
    </xf>
    <xf numFmtId="178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176" fontId="0" fillId="0" borderId="1" xfId="0" applyNumberFormat="1" applyFill="1" applyBorder="1">
      <alignment vertical="center"/>
    </xf>
    <xf numFmtId="179" fontId="0" fillId="0" borderId="20" xfId="0" applyNumberFormat="1" applyFill="1" applyBorder="1">
      <alignment vertical="center"/>
    </xf>
    <xf numFmtId="0" fontId="0" fillId="0" borderId="3" xfId="0" applyFill="1" applyBorder="1">
      <alignment vertical="center"/>
    </xf>
    <xf numFmtId="178" fontId="0" fillId="2" borderId="28" xfId="0" applyNumberFormat="1" applyFill="1" applyBorder="1">
      <alignment vertical="center"/>
    </xf>
    <xf numFmtId="0" fontId="0" fillId="2" borderId="28" xfId="0" applyFill="1" applyBorder="1">
      <alignment vertical="center"/>
    </xf>
    <xf numFmtId="176" fontId="0" fillId="2" borderId="28" xfId="0" applyNumberFormat="1" applyFill="1" applyBorder="1">
      <alignment vertical="center"/>
    </xf>
    <xf numFmtId="179" fontId="0" fillId="2" borderId="29" xfId="0" applyNumberFormat="1" applyFill="1" applyBorder="1">
      <alignment vertical="center"/>
    </xf>
    <xf numFmtId="177" fontId="0" fillId="2" borderId="30" xfId="0" applyNumberFormat="1" applyFill="1" applyBorder="1">
      <alignment vertical="center"/>
    </xf>
    <xf numFmtId="0" fontId="0" fillId="2" borderId="31" xfId="0" applyFill="1" applyBorder="1">
      <alignment vertical="center"/>
    </xf>
    <xf numFmtId="178" fontId="0" fillId="0" borderId="2" xfId="0" applyNumberFormat="1" applyFill="1" applyBorder="1">
      <alignment vertical="center"/>
    </xf>
    <xf numFmtId="0" fontId="0" fillId="0" borderId="2" xfId="0" applyFill="1" applyBorder="1">
      <alignment vertical="center"/>
    </xf>
    <xf numFmtId="176" fontId="0" fillId="0" borderId="2" xfId="0" applyNumberFormat="1" applyFill="1" applyBorder="1">
      <alignment vertical="center"/>
    </xf>
    <xf numFmtId="179" fontId="0" fillId="0" borderId="21" xfId="0" applyNumberFormat="1" applyFill="1" applyBorder="1">
      <alignment vertical="center"/>
    </xf>
    <xf numFmtId="177" fontId="0" fillId="0" borderId="18" xfId="0" applyNumberFormat="1" applyFill="1" applyBorder="1">
      <alignment vertical="center"/>
    </xf>
    <xf numFmtId="0" fontId="0" fillId="0" borderId="4" xfId="0" applyFill="1" applyBorder="1">
      <alignment vertical="center"/>
    </xf>
    <xf numFmtId="178" fontId="0" fillId="4" borderId="2" xfId="0" applyNumberFormat="1" applyFill="1" applyBorder="1">
      <alignment vertical="center"/>
    </xf>
    <xf numFmtId="0" fontId="0" fillId="4" borderId="2" xfId="0" applyFill="1" applyBorder="1">
      <alignment vertical="center"/>
    </xf>
    <xf numFmtId="176" fontId="0" fillId="4" borderId="2" xfId="0" applyNumberFormat="1" applyFill="1" applyBorder="1">
      <alignment vertical="center"/>
    </xf>
    <xf numFmtId="179" fontId="0" fillId="4" borderId="19" xfId="0" applyNumberFormat="1" applyFill="1" applyBorder="1">
      <alignment vertical="center"/>
    </xf>
    <xf numFmtId="177" fontId="0" fillId="4" borderId="18" xfId="0" applyNumberFormat="1" applyFill="1" applyBorder="1">
      <alignment vertical="center"/>
    </xf>
    <xf numFmtId="0" fontId="0" fillId="4" borderId="4" xfId="0" applyFill="1" applyBorder="1">
      <alignment vertical="center"/>
    </xf>
    <xf numFmtId="178" fontId="0" fillId="5" borderId="8" xfId="0" applyNumberFormat="1" applyFill="1" applyBorder="1">
      <alignment vertical="center"/>
    </xf>
    <xf numFmtId="0" fontId="0" fillId="5" borderId="32" xfId="0" applyFill="1" applyBorder="1">
      <alignment vertical="center"/>
    </xf>
    <xf numFmtId="176" fontId="0" fillId="5" borderId="32" xfId="0" applyNumberFormat="1" applyFill="1" applyBorder="1">
      <alignment vertical="center"/>
    </xf>
    <xf numFmtId="179" fontId="0" fillId="5" borderId="33" xfId="0" applyNumberFormat="1" applyFill="1" applyBorder="1">
      <alignment vertical="center"/>
    </xf>
    <xf numFmtId="177" fontId="0" fillId="5" borderId="24" xfId="0" applyNumberFormat="1" applyFill="1" applyBorder="1">
      <alignment vertical="center"/>
    </xf>
    <xf numFmtId="0" fontId="0" fillId="5" borderId="9" xfId="0" applyFill="1" applyBorder="1">
      <alignment vertical="center"/>
    </xf>
    <xf numFmtId="0" fontId="0" fillId="0" borderId="34" xfId="0" applyBorder="1">
      <alignment vertical="center"/>
    </xf>
    <xf numFmtId="176" fontId="0" fillId="0" borderId="34" xfId="0" applyNumberFormat="1" applyBorder="1">
      <alignment vertical="center"/>
    </xf>
    <xf numFmtId="179" fontId="0" fillId="0" borderId="35" xfId="0" applyNumberFormat="1" applyBorder="1">
      <alignment vertical="center"/>
    </xf>
    <xf numFmtId="0" fontId="0" fillId="0" borderId="36" xfId="0" applyBorder="1">
      <alignment vertical="center"/>
    </xf>
    <xf numFmtId="176" fontId="0" fillId="0" borderId="36" xfId="0" applyNumberFormat="1" applyBorder="1">
      <alignment vertical="center"/>
    </xf>
    <xf numFmtId="179" fontId="0" fillId="0" borderId="37" xfId="0" applyNumberFormat="1" applyBorder="1">
      <alignment vertical="center"/>
    </xf>
    <xf numFmtId="178" fontId="0" fillId="5" borderId="6" xfId="0" applyNumberFormat="1" applyFill="1" applyBorder="1">
      <alignment vertical="center"/>
    </xf>
    <xf numFmtId="0" fontId="0" fillId="5" borderId="38" xfId="0" applyFill="1" applyBorder="1">
      <alignment vertical="center"/>
    </xf>
    <xf numFmtId="176" fontId="0" fillId="5" borderId="38" xfId="0" applyNumberFormat="1" applyFill="1" applyBorder="1">
      <alignment vertical="center"/>
    </xf>
    <xf numFmtId="177" fontId="0" fillId="5" borderId="22" xfId="0" applyNumberFormat="1" applyFill="1" applyBorder="1">
      <alignment vertical="center"/>
    </xf>
    <xf numFmtId="0" fontId="0" fillId="5" borderId="7" xfId="0" applyFill="1" applyBorder="1">
      <alignment vertical="center"/>
    </xf>
    <xf numFmtId="177" fontId="0" fillId="0" borderId="27" xfId="0" applyNumberFormat="1" applyFill="1" applyBorder="1">
      <alignment vertical="center"/>
    </xf>
    <xf numFmtId="177" fontId="0" fillId="0" borderId="0" xfId="0" applyNumberFormat="1" applyFill="1" applyBorder="1">
      <alignment vertical="center"/>
    </xf>
    <xf numFmtId="178" fontId="3" fillId="0" borderId="25" xfId="0" applyNumberFormat="1" applyFont="1" applyFill="1" applyBorder="1">
      <alignment vertical="center"/>
    </xf>
    <xf numFmtId="178" fontId="3" fillId="0" borderId="1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2" borderId="6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0" borderId="4" xfId="0" applyFont="1" applyFill="1" applyBorder="1">
      <alignment vertical="center"/>
    </xf>
    <xf numFmtId="178" fontId="0" fillId="2" borderId="25" xfId="0" applyNumberFormat="1" applyFill="1" applyBorder="1">
      <alignment vertical="center"/>
    </xf>
    <xf numFmtId="0" fontId="0" fillId="2" borderId="25" xfId="0" applyFill="1" applyBorder="1">
      <alignment vertical="center"/>
    </xf>
    <xf numFmtId="176" fontId="0" fillId="2" borderId="25" xfId="0" applyNumberFormat="1" applyFill="1" applyBorder="1">
      <alignment vertical="center"/>
    </xf>
    <xf numFmtId="179" fontId="0" fillId="2" borderId="26" xfId="0" applyNumberFormat="1" applyFill="1" applyBorder="1">
      <alignment vertical="center"/>
    </xf>
    <xf numFmtId="177" fontId="0" fillId="2" borderId="27" xfId="0" applyNumberFormat="1" applyFill="1" applyBorder="1">
      <alignment vertical="center"/>
    </xf>
    <xf numFmtId="0" fontId="3" fillId="2" borderId="5" xfId="0" applyFont="1" applyFill="1" applyBorder="1">
      <alignment vertical="center"/>
    </xf>
    <xf numFmtId="178" fontId="0" fillId="0" borderId="39" xfId="0" applyNumberFormat="1" applyFill="1" applyBorder="1">
      <alignment vertical="center"/>
    </xf>
    <xf numFmtId="0" fontId="0" fillId="0" borderId="39" xfId="0" applyFill="1" applyBorder="1">
      <alignment vertical="center"/>
    </xf>
    <xf numFmtId="176" fontId="0" fillId="0" borderId="39" xfId="0" applyNumberFormat="1" applyFill="1" applyBorder="1">
      <alignment vertical="center"/>
    </xf>
    <xf numFmtId="179" fontId="0" fillId="0" borderId="40" xfId="0" applyNumberFormat="1" applyFill="1" applyBorder="1">
      <alignment vertical="center"/>
    </xf>
    <xf numFmtId="177" fontId="0" fillId="0" borderId="41" xfId="0" applyNumberFormat="1" applyFill="1" applyBorder="1">
      <alignment vertical="center"/>
    </xf>
    <xf numFmtId="0" fontId="3" fillId="0" borderId="42" xfId="0" applyFont="1" applyFill="1" applyBorder="1">
      <alignment vertical="center"/>
    </xf>
    <xf numFmtId="178" fontId="3" fillId="0" borderId="0" xfId="0" applyNumberFormat="1" applyFont="1">
      <alignment vertical="center"/>
    </xf>
    <xf numFmtId="0" fontId="0" fillId="2" borderId="7" xfId="0" applyFont="1" applyFill="1" applyBorder="1">
      <alignment vertical="center"/>
    </xf>
    <xf numFmtId="176" fontId="3" fillId="2" borderId="25" xfId="0" applyNumberFormat="1" applyFont="1" applyFill="1" applyBorder="1">
      <alignment vertical="center"/>
    </xf>
    <xf numFmtId="177" fontId="3" fillId="2" borderId="27" xfId="0" applyNumberFormat="1" applyFont="1" applyFill="1" applyBorder="1">
      <alignment vertical="center"/>
    </xf>
    <xf numFmtId="176" fontId="3" fillId="0" borderId="2" xfId="0" applyNumberFormat="1" applyFont="1" applyFill="1" applyBorder="1">
      <alignment vertical="center"/>
    </xf>
    <xf numFmtId="0" fontId="0" fillId="0" borderId="43" xfId="0" applyFill="1" applyBorder="1">
      <alignment vertical="center"/>
    </xf>
    <xf numFmtId="176" fontId="0" fillId="0" borderId="43" xfId="0" applyNumberFormat="1" applyFill="1" applyBorder="1">
      <alignment vertical="center"/>
    </xf>
    <xf numFmtId="176" fontId="3" fillId="0" borderId="43" xfId="0" applyNumberFormat="1" applyFont="1" applyFill="1" applyBorder="1">
      <alignment vertical="center"/>
    </xf>
    <xf numFmtId="179" fontId="0" fillId="0" borderId="44" xfId="0" applyNumberFormat="1" applyFill="1" applyBorder="1">
      <alignment vertical="center"/>
    </xf>
    <xf numFmtId="177" fontId="0" fillId="0" borderId="45" xfId="0" applyNumberFormat="1" applyFill="1" applyBorder="1">
      <alignment vertical="center"/>
    </xf>
    <xf numFmtId="0" fontId="3" fillId="0" borderId="46" xfId="0" applyFont="1" applyFill="1" applyBorder="1">
      <alignment vertical="center"/>
    </xf>
    <xf numFmtId="178" fontId="0" fillId="0" borderId="43" xfId="0" applyNumberFormat="1" applyFill="1" applyBorder="1">
      <alignment vertical="center"/>
    </xf>
    <xf numFmtId="178" fontId="4" fillId="0" borderId="2" xfId="0" applyNumberFormat="1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5" fillId="5" borderId="32" xfId="0" applyFont="1" applyFill="1" applyBorder="1">
      <alignment vertical="center"/>
    </xf>
    <xf numFmtId="178" fontId="4" fillId="0" borderId="0" xfId="0" applyNumberFormat="1" applyFont="1">
      <alignment vertical="center"/>
    </xf>
    <xf numFmtId="0" fontId="3" fillId="2" borderId="4" xfId="0" applyFont="1" applyFill="1" applyBorder="1">
      <alignment vertical="center"/>
    </xf>
    <xf numFmtId="0" fontId="3" fillId="2" borderId="2" xfId="0" applyFont="1" applyFill="1" applyBorder="1">
      <alignment vertical="center"/>
    </xf>
    <xf numFmtId="179" fontId="0" fillId="2" borderId="20" xfId="0" applyNumberFormat="1" applyFill="1" applyBorder="1">
      <alignment vertical="center"/>
    </xf>
    <xf numFmtId="177" fontId="0" fillId="2" borderId="0" xfId="0" applyNumberFormat="1" applyFill="1" applyBorder="1">
      <alignment vertical="center"/>
    </xf>
    <xf numFmtId="0" fontId="0" fillId="2" borderId="3" xfId="0" applyFill="1" applyBorder="1">
      <alignment vertical="center"/>
    </xf>
    <xf numFmtId="178" fontId="0" fillId="0" borderId="43" xfId="0" applyNumberFormat="1" applyBorder="1">
      <alignment vertical="center"/>
    </xf>
    <xf numFmtId="0" fontId="0" fillId="0" borderId="43" xfId="0" applyBorder="1">
      <alignment vertical="center"/>
    </xf>
    <xf numFmtId="176" fontId="0" fillId="0" borderId="43" xfId="0" applyNumberFormat="1" applyBorder="1">
      <alignment vertical="center"/>
    </xf>
    <xf numFmtId="179" fontId="0" fillId="0" borderId="44" xfId="0" applyNumberFormat="1" applyBorder="1">
      <alignment vertical="center"/>
    </xf>
    <xf numFmtId="177" fontId="0" fillId="0" borderId="45" xfId="0" applyNumberFormat="1" applyBorder="1">
      <alignment vertical="center"/>
    </xf>
    <xf numFmtId="0" fontId="3" fillId="0" borderId="46" xfId="0" applyFont="1" applyBorder="1">
      <alignment vertical="center"/>
    </xf>
    <xf numFmtId="176" fontId="3" fillId="2" borderId="1" xfId="0" applyNumberFormat="1" applyFont="1" applyFill="1" applyBorder="1">
      <alignment vertical="center"/>
    </xf>
    <xf numFmtId="177" fontId="3" fillId="2" borderId="0" xfId="0" applyNumberFormat="1" applyFont="1" applyFill="1" applyBorder="1">
      <alignment vertical="center"/>
    </xf>
    <xf numFmtId="177" fontId="3" fillId="6" borderId="0" xfId="0" applyNumberFormat="1" applyFont="1" applyFill="1" applyBorder="1">
      <alignment vertical="center"/>
    </xf>
    <xf numFmtId="178" fontId="4" fillId="6" borderId="1" xfId="0" applyNumberFormat="1" applyFont="1" applyFill="1" applyBorder="1">
      <alignment vertical="center"/>
    </xf>
    <xf numFmtId="0" fontId="5" fillId="5" borderId="47" xfId="0" applyFont="1" applyFill="1" applyBorder="1">
      <alignment vertical="center"/>
    </xf>
    <xf numFmtId="176" fontId="0" fillId="6" borderId="25" xfId="0" applyNumberFormat="1" applyFill="1" applyBorder="1">
      <alignment vertical="center"/>
    </xf>
    <xf numFmtId="176" fontId="0" fillId="6" borderId="1" xfId="0" applyNumberFormat="1" applyFill="1" applyBorder="1">
      <alignment vertical="center"/>
    </xf>
    <xf numFmtId="179" fontId="0" fillId="6" borderId="20" xfId="0" applyNumberFormat="1" applyFill="1" applyBorder="1">
      <alignment vertical="center"/>
    </xf>
    <xf numFmtId="0" fontId="3" fillId="6" borderId="5" xfId="0" applyFont="1" applyFill="1" applyBorder="1">
      <alignment vertical="center"/>
    </xf>
    <xf numFmtId="178" fontId="4" fillId="0" borderId="39" xfId="0" applyNumberFormat="1" applyFont="1" applyFill="1" applyBorder="1">
      <alignment vertical="center"/>
    </xf>
    <xf numFmtId="0" fontId="5" fillId="0" borderId="42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2" borderId="2" xfId="0" applyFont="1" applyFill="1" applyBorder="1">
      <alignment vertical="center"/>
    </xf>
    <xf numFmtId="178" fontId="0" fillId="6" borderId="6" xfId="0" applyNumberForma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76" fontId="0" fillId="6" borderId="6" xfId="0" applyNumberFormat="1" applyFill="1" applyBorder="1" applyAlignment="1">
      <alignment horizontal="center" vertical="center"/>
    </xf>
    <xf numFmtId="179" fontId="0" fillId="6" borderId="21" xfId="0" applyNumberFormat="1" applyFill="1" applyBorder="1">
      <alignment vertical="center"/>
    </xf>
    <xf numFmtId="177" fontId="0" fillId="6" borderId="18" xfId="0" applyNumberFormat="1" applyFill="1" applyBorder="1">
      <alignment vertical="center"/>
    </xf>
    <xf numFmtId="0" fontId="3" fillId="6" borderId="38" xfId="0" applyFont="1" applyFill="1" applyBorder="1" applyAlignment="1">
      <alignment horizontal="left" vertical="center"/>
    </xf>
    <xf numFmtId="0" fontId="5" fillId="5" borderId="6" xfId="0" applyFont="1" applyFill="1" applyBorder="1">
      <alignment vertical="center"/>
    </xf>
    <xf numFmtId="176" fontId="0" fillId="6" borderId="6" xfId="0" applyNumberFormat="1" applyFill="1" applyBorder="1">
      <alignment vertical="center"/>
    </xf>
    <xf numFmtId="179" fontId="0" fillId="6" borderId="19" xfId="0" applyNumberFormat="1" applyFill="1" applyBorder="1">
      <alignment vertical="center"/>
    </xf>
    <xf numFmtId="177" fontId="3" fillId="6" borderId="22" xfId="0" applyNumberFormat="1" applyFont="1" applyFill="1" applyBorder="1">
      <alignment vertical="center"/>
    </xf>
    <xf numFmtId="0" fontId="3" fillId="6" borderId="7" xfId="0" applyFont="1" applyFill="1" applyBorder="1">
      <alignment vertical="center"/>
    </xf>
    <xf numFmtId="179" fontId="0" fillId="6" borderId="6" xfId="0" applyNumberFormat="1" applyFill="1" applyBorder="1">
      <alignment vertical="center"/>
    </xf>
    <xf numFmtId="177" fontId="3" fillId="6" borderId="6" xfId="0" applyNumberFormat="1" applyFont="1" applyFill="1" applyBorder="1">
      <alignment vertical="center"/>
    </xf>
    <xf numFmtId="0" fontId="3" fillId="6" borderId="6" xfId="0" applyFont="1" applyFill="1" applyBorder="1">
      <alignment vertical="center"/>
    </xf>
    <xf numFmtId="179" fontId="0" fillId="3" borderId="17" xfId="0" applyNumberFormat="1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178" fontId="4" fillId="0" borderId="6" xfId="0" applyNumberFormat="1" applyFont="1" applyFill="1" applyBorder="1">
      <alignment vertical="center"/>
    </xf>
    <xf numFmtId="176" fontId="0" fillId="0" borderId="6" xfId="0" applyNumberFormat="1" applyFill="1" applyBorder="1">
      <alignment vertical="center"/>
    </xf>
    <xf numFmtId="0" fontId="3" fillId="2" borderId="38" xfId="0" applyFont="1" applyFill="1" applyBorder="1">
      <alignment vertical="center"/>
    </xf>
    <xf numFmtId="0" fontId="0" fillId="2" borderId="38" xfId="0" applyFill="1" applyBorder="1">
      <alignment vertical="center"/>
    </xf>
    <xf numFmtId="177" fontId="0" fillId="2" borderId="19" xfId="0" applyNumberFormat="1" applyFill="1" applyBorder="1">
      <alignment vertical="center"/>
    </xf>
    <xf numFmtId="179" fontId="0" fillId="0" borderId="19" xfId="0" applyNumberFormat="1" applyFill="1" applyBorder="1">
      <alignment vertical="center"/>
    </xf>
    <xf numFmtId="0" fontId="0" fillId="2" borderId="36" xfId="0" applyFill="1" applyBorder="1">
      <alignment vertical="center"/>
    </xf>
    <xf numFmtId="0" fontId="3" fillId="0" borderId="34" xfId="0" applyFont="1" applyBorder="1">
      <alignment vertical="center"/>
    </xf>
    <xf numFmtId="0" fontId="0" fillId="0" borderId="38" xfId="0" applyBorder="1">
      <alignment vertical="center"/>
    </xf>
    <xf numFmtId="177" fontId="0" fillId="6" borderId="48" xfId="0" applyNumberFormat="1" applyFill="1" applyBorder="1">
      <alignment vertical="center"/>
    </xf>
    <xf numFmtId="177" fontId="0" fillId="2" borderId="48" xfId="0" applyNumberFormat="1" applyFill="1" applyBorder="1">
      <alignment vertical="center"/>
    </xf>
    <xf numFmtId="177" fontId="0" fillId="0" borderId="49" xfId="0" applyNumberFormat="1" applyBorder="1">
      <alignment vertical="center"/>
    </xf>
    <xf numFmtId="177" fontId="0" fillId="0" borderId="50" xfId="0" applyNumberFormat="1" applyBorder="1">
      <alignment vertical="center"/>
    </xf>
    <xf numFmtId="0" fontId="0" fillId="2" borderId="48" xfId="0" applyFill="1" applyBorder="1">
      <alignment vertical="center"/>
    </xf>
    <xf numFmtId="177" fontId="0" fillId="0" borderId="48" xfId="0" applyNumberFormat="1" applyFill="1" applyBorder="1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0</xdr:rowOff>
    </xdr:from>
    <xdr:to>
      <xdr:col>6</xdr:col>
      <xdr:colOff>752389</xdr:colOff>
      <xdr:row>55</xdr:row>
      <xdr:rowOff>106039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88182"/>
          <a:ext cx="7619048" cy="37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showWhiteSpace="0" zoomScaleNormal="100" zoomScaleSheetLayoutView="50" workbookViewId="0">
      <selection activeCell="D15" sqref="D15"/>
    </sheetView>
  </sheetViews>
  <sheetFormatPr defaultColWidth="8.875" defaultRowHeight="13.5"/>
  <cols>
    <col min="1" max="1" width="19.125" style="1" bestFit="1" customWidth="1"/>
    <col min="2" max="2" width="11.125" bestFit="1" customWidth="1"/>
    <col min="3" max="3" width="14.875" bestFit="1" customWidth="1"/>
    <col min="4" max="4" width="15" style="2" bestFit="1" customWidth="1"/>
    <col min="5" max="5" width="12.375" style="2" bestFit="1" customWidth="1"/>
    <col min="6" max="6" width="14.875" style="3" customWidth="1"/>
    <col min="7" max="7" width="10" style="4" bestFit="1" customWidth="1"/>
    <col min="8" max="8" width="53.625" bestFit="1" customWidth="1"/>
  </cols>
  <sheetData>
    <row r="1" spans="1:8">
      <c r="A1" s="120" t="s">
        <v>14</v>
      </c>
      <c r="D1" s="39"/>
      <c r="E1" s="40"/>
      <c r="H1" s="192" t="s">
        <v>277</v>
      </c>
    </row>
    <row r="2" spans="1:8">
      <c r="A2" s="25" t="s">
        <v>0</v>
      </c>
      <c r="B2" s="26" t="s">
        <v>2</v>
      </c>
      <c r="C2" s="26" t="s">
        <v>268</v>
      </c>
      <c r="D2" s="27" t="s">
        <v>3</v>
      </c>
      <c r="E2" s="27" t="s">
        <v>4</v>
      </c>
      <c r="F2" s="28" t="s">
        <v>5</v>
      </c>
      <c r="G2" s="174" t="s">
        <v>21</v>
      </c>
      <c r="H2" s="175"/>
    </row>
    <row r="3" spans="1:8">
      <c r="A3" s="160"/>
      <c r="B3" s="161"/>
      <c r="C3" s="161"/>
      <c r="D3" s="162"/>
      <c r="E3" s="162"/>
      <c r="F3" s="163">
        <v>1627082</v>
      </c>
      <c r="G3" s="186"/>
      <c r="H3" s="165" t="s">
        <v>267</v>
      </c>
    </row>
    <row r="4" spans="1:8">
      <c r="A4" s="17">
        <v>43966</v>
      </c>
      <c r="B4" s="18" t="s">
        <v>29</v>
      </c>
      <c r="C4" s="19" t="s">
        <v>61</v>
      </c>
      <c r="D4" s="19"/>
      <c r="E4" s="19">
        <v>16260</v>
      </c>
      <c r="F4" s="44">
        <f>F3+E4-D4</f>
        <v>1643342</v>
      </c>
      <c r="G4" s="187">
        <f>E4-D4</f>
        <v>16260</v>
      </c>
      <c r="H4" s="179" t="s">
        <v>269</v>
      </c>
    </row>
    <row r="5" spans="1:8">
      <c r="A5" s="50">
        <v>43974</v>
      </c>
      <c r="B5" s="51" t="s">
        <v>64</v>
      </c>
      <c r="C5" s="51"/>
      <c r="D5" s="52">
        <v>200000</v>
      </c>
      <c r="E5" s="52"/>
      <c r="F5" s="44">
        <f>F4+E5-D5</f>
        <v>1443342</v>
      </c>
      <c r="G5" s="187">
        <f>E5-D5</f>
        <v>-200000</v>
      </c>
      <c r="H5" s="183" t="s">
        <v>93</v>
      </c>
    </row>
    <row r="6" spans="1:8">
      <c r="A6" s="95">
        <v>43979</v>
      </c>
      <c r="B6" s="18" t="s">
        <v>29</v>
      </c>
      <c r="C6" s="19" t="s">
        <v>9</v>
      </c>
      <c r="D6" s="19"/>
      <c r="E6" s="19">
        <v>499450</v>
      </c>
      <c r="F6" s="44">
        <f>F5+E6-D6</f>
        <v>1942792</v>
      </c>
      <c r="G6" s="187">
        <f>E6-D6</f>
        <v>499450</v>
      </c>
      <c r="H6" s="180" t="s">
        <v>48</v>
      </c>
    </row>
    <row r="7" spans="1:8">
      <c r="A7" s="5"/>
      <c r="B7" s="7"/>
      <c r="C7" s="7"/>
      <c r="D7" s="9"/>
      <c r="E7" s="9"/>
      <c r="F7" s="45"/>
      <c r="G7" s="188">
        <v>500000</v>
      </c>
      <c r="H7" s="184" t="s">
        <v>258</v>
      </c>
    </row>
    <row r="8" spans="1:8">
      <c r="A8" s="6"/>
      <c r="B8" s="8"/>
      <c r="C8" s="8"/>
      <c r="D8" s="10"/>
      <c r="E8" s="10"/>
      <c r="F8" s="46"/>
      <c r="G8" s="189">
        <v>-550</v>
      </c>
      <c r="H8" s="92" t="s">
        <v>22</v>
      </c>
    </row>
    <row r="9" spans="1:8">
      <c r="A9" s="95">
        <v>43979</v>
      </c>
      <c r="B9" s="18" t="s">
        <v>29</v>
      </c>
      <c r="C9" s="19" t="s">
        <v>9</v>
      </c>
      <c r="D9" s="19"/>
      <c r="E9" s="19">
        <v>98310</v>
      </c>
      <c r="F9" s="44">
        <f>F6+E9-D9</f>
        <v>2041102</v>
      </c>
      <c r="G9" s="187">
        <f>E9-D9</f>
        <v>98310</v>
      </c>
      <c r="H9" s="180" t="s">
        <v>48</v>
      </c>
    </row>
    <row r="10" spans="1:8">
      <c r="A10" s="5"/>
      <c r="B10" s="7"/>
      <c r="C10" s="7"/>
      <c r="D10" s="9"/>
      <c r="E10" s="9"/>
      <c r="F10" s="45"/>
      <c r="G10" s="188">
        <v>130800</v>
      </c>
      <c r="H10" s="184" t="s">
        <v>270</v>
      </c>
    </row>
    <row r="11" spans="1:8">
      <c r="A11" s="5"/>
      <c r="B11" s="7"/>
      <c r="C11" s="7"/>
      <c r="D11" s="9"/>
      <c r="E11" s="9"/>
      <c r="F11" s="45"/>
      <c r="G11" s="188">
        <v>-11990</v>
      </c>
      <c r="H11" s="184" t="s">
        <v>271</v>
      </c>
    </row>
    <row r="12" spans="1:8">
      <c r="A12" s="5"/>
      <c r="B12" s="7"/>
      <c r="C12" s="7"/>
      <c r="D12" s="9"/>
      <c r="E12" s="9"/>
      <c r="F12" s="45"/>
      <c r="G12" s="188">
        <v>-2180</v>
      </c>
      <c r="H12" s="184" t="s">
        <v>272</v>
      </c>
    </row>
    <row r="13" spans="1:8">
      <c r="A13" s="5"/>
      <c r="B13" s="7"/>
      <c r="C13" s="7"/>
      <c r="D13" s="9"/>
      <c r="E13" s="9"/>
      <c r="F13" s="45"/>
      <c r="G13" s="188">
        <v>-4360</v>
      </c>
      <c r="H13" s="184" t="s">
        <v>273</v>
      </c>
    </row>
    <row r="14" spans="1:8">
      <c r="A14" s="5"/>
      <c r="B14" s="7"/>
      <c r="C14" s="7"/>
      <c r="D14" s="9"/>
      <c r="E14" s="9"/>
      <c r="F14" s="45"/>
      <c r="G14" s="188">
        <v>-6540</v>
      </c>
      <c r="H14" s="184" t="s">
        <v>274</v>
      </c>
    </row>
    <row r="15" spans="1:8">
      <c r="A15" s="5"/>
      <c r="B15" s="7"/>
      <c r="C15" s="7"/>
      <c r="D15" s="9"/>
      <c r="E15" s="9"/>
      <c r="F15" s="45"/>
      <c r="G15" s="188">
        <v>-6540</v>
      </c>
      <c r="H15" s="184" t="s">
        <v>275</v>
      </c>
    </row>
    <row r="16" spans="1:8">
      <c r="A16" s="6"/>
      <c r="B16" s="8"/>
      <c r="C16" s="8"/>
      <c r="D16" s="10"/>
      <c r="E16" s="10"/>
      <c r="F16" s="46"/>
      <c r="G16" s="189">
        <v>-880</v>
      </c>
      <c r="H16" s="92" t="s">
        <v>22</v>
      </c>
    </row>
    <row r="17" spans="1:8">
      <c r="A17" s="17">
        <v>44025</v>
      </c>
      <c r="B17" s="18" t="s">
        <v>81</v>
      </c>
      <c r="C17" s="19" t="s">
        <v>95</v>
      </c>
      <c r="D17" s="19">
        <v>7630</v>
      </c>
      <c r="E17" s="19"/>
      <c r="F17" s="44">
        <f>F9+E17-D17</f>
        <v>2033472</v>
      </c>
      <c r="G17" s="187">
        <f t="shared" ref="G17:G20" si="0">E17-D17</f>
        <v>-7630</v>
      </c>
      <c r="H17" s="179" t="s">
        <v>263</v>
      </c>
    </row>
    <row r="18" spans="1:8">
      <c r="A18" s="17">
        <v>44025</v>
      </c>
      <c r="B18" s="18" t="s">
        <v>71</v>
      </c>
      <c r="C18" s="19" t="s">
        <v>43</v>
      </c>
      <c r="D18" s="19">
        <v>550</v>
      </c>
      <c r="E18" s="19"/>
      <c r="F18" s="44">
        <f t="shared" ref="F18:F20" si="1">F17+E18-D18</f>
        <v>2032922</v>
      </c>
      <c r="G18" s="187">
        <f t="shared" si="0"/>
        <v>-550</v>
      </c>
      <c r="H18" s="180" t="s">
        <v>74</v>
      </c>
    </row>
    <row r="19" spans="1:8">
      <c r="A19" s="17">
        <v>44032</v>
      </c>
      <c r="B19" s="18" t="s">
        <v>81</v>
      </c>
      <c r="C19" s="19" t="s">
        <v>276</v>
      </c>
      <c r="D19" s="19">
        <v>33340</v>
      </c>
      <c r="E19" s="19"/>
      <c r="F19" s="44">
        <f t="shared" si="1"/>
        <v>1999582</v>
      </c>
      <c r="G19" s="187">
        <f t="shared" si="0"/>
        <v>-33340</v>
      </c>
      <c r="H19" s="180" t="s">
        <v>203</v>
      </c>
    </row>
    <row r="20" spans="1:8">
      <c r="A20" s="17">
        <v>44032</v>
      </c>
      <c r="B20" s="18" t="s">
        <v>71</v>
      </c>
      <c r="C20" s="19" t="s">
        <v>43</v>
      </c>
      <c r="D20" s="19">
        <v>770</v>
      </c>
      <c r="E20" s="19"/>
      <c r="F20" s="44">
        <f t="shared" si="1"/>
        <v>1998812</v>
      </c>
      <c r="G20" s="187">
        <f t="shared" si="0"/>
        <v>-770</v>
      </c>
      <c r="H20" s="180" t="s">
        <v>74</v>
      </c>
    </row>
    <row r="21" spans="1:8">
      <c r="A21" s="17"/>
      <c r="B21" s="18"/>
      <c r="C21" s="19"/>
      <c r="D21" s="19"/>
      <c r="E21" s="19"/>
      <c r="F21" s="181"/>
      <c r="G21" s="190"/>
      <c r="H21" s="185"/>
    </row>
    <row r="22" spans="1:8">
      <c r="A22" s="177" t="s">
        <v>255</v>
      </c>
      <c r="B22" s="176"/>
      <c r="C22" s="176"/>
      <c r="D22" s="178"/>
      <c r="E22" s="178"/>
      <c r="F22" s="182"/>
      <c r="G22" s="191"/>
      <c r="H22" s="185"/>
    </row>
    <row r="23" spans="1:8">
      <c r="A23" s="135"/>
    </row>
  </sheetData>
  <mergeCells count="1">
    <mergeCell ref="G2:H2"/>
  </mergeCells>
  <phoneticPr fontId="6"/>
  <printOptions horizontalCentered="1"/>
  <pageMargins left="0.39370078740157483" right="0.39370078740157483" top="0.78740157480314965" bottom="0.59055118110236227" header="0.51181102362204722" footer="0.31496062992125984"/>
  <pageSetup paperSize="9" scale="89" fitToHeight="0" orientation="landscape" horizontalDpi="360" verticalDpi="360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showWhiteSpace="0" topLeftCell="A6" zoomScale="110" zoomScaleNormal="110" workbookViewId="0">
      <selection activeCell="G20" sqref="G20"/>
    </sheetView>
  </sheetViews>
  <sheetFormatPr defaultColWidth="8.875" defaultRowHeight="13.5"/>
  <cols>
    <col min="1" max="1" width="19.125" style="1" bestFit="1" customWidth="1"/>
    <col min="2" max="2" width="11.125" bestFit="1" customWidth="1"/>
    <col min="3" max="3" width="15.5" style="2" bestFit="1" customWidth="1"/>
    <col min="4" max="4" width="14.625" style="2" bestFit="1" customWidth="1"/>
    <col min="5" max="5" width="14.875" style="3" customWidth="1"/>
    <col min="6" max="6" width="14.875" style="4" customWidth="1"/>
    <col min="7" max="7" width="57.125" bestFit="1" customWidth="1"/>
  </cols>
  <sheetData>
    <row r="1" spans="1:7">
      <c r="A1" s="120" t="s">
        <v>14</v>
      </c>
      <c r="C1" s="39">
        <v>43734</v>
      </c>
      <c r="D1" s="40" t="s">
        <v>38</v>
      </c>
    </row>
    <row r="2" spans="1:7">
      <c r="A2" s="25" t="s">
        <v>0</v>
      </c>
      <c r="B2" s="26" t="s">
        <v>2</v>
      </c>
      <c r="C2" s="27" t="s">
        <v>3</v>
      </c>
      <c r="D2" s="27" t="s">
        <v>4</v>
      </c>
      <c r="E2" s="28" t="s">
        <v>5</v>
      </c>
      <c r="F2" s="174" t="s">
        <v>21</v>
      </c>
      <c r="G2" s="175"/>
    </row>
    <row r="3" spans="1:7">
      <c r="A3" s="160"/>
      <c r="B3" s="161"/>
      <c r="C3" s="162"/>
      <c r="D3" s="162"/>
      <c r="E3" s="163">
        <v>1320693</v>
      </c>
      <c r="F3" s="164"/>
      <c r="G3" s="165" t="s">
        <v>257</v>
      </c>
    </row>
    <row r="4" spans="1:7">
      <c r="A4" s="17">
        <v>43606</v>
      </c>
      <c r="B4" s="18" t="s">
        <v>29</v>
      </c>
      <c r="C4" s="19" t="s">
        <v>61</v>
      </c>
      <c r="D4" s="19">
        <v>24300</v>
      </c>
      <c r="E4" s="44">
        <f>E3+D4</f>
        <v>1344993</v>
      </c>
      <c r="F4" s="47">
        <f>D4</f>
        <v>24300</v>
      </c>
      <c r="G4" s="106" t="s">
        <v>256</v>
      </c>
    </row>
    <row r="5" spans="1:7">
      <c r="A5" s="50">
        <v>43636</v>
      </c>
      <c r="B5" s="51" t="s">
        <v>64</v>
      </c>
      <c r="C5" s="52">
        <v>200000</v>
      </c>
      <c r="D5" s="52"/>
      <c r="E5" s="53">
        <f>E4-C5</f>
        <v>1144993</v>
      </c>
      <c r="F5" s="54">
        <v>200000</v>
      </c>
      <c r="G5" s="55" t="s">
        <v>93</v>
      </c>
    </row>
    <row r="6" spans="1:7">
      <c r="A6" s="83">
        <v>43640</v>
      </c>
      <c r="B6" s="134" t="s">
        <v>169</v>
      </c>
      <c r="C6" s="85" t="s">
        <v>102</v>
      </c>
      <c r="D6" s="85">
        <v>98326</v>
      </c>
      <c r="E6" s="86">
        <f>E5+D6</f>
        <v>1243319</v>
      </c>
      <c r="F6" s="87">
        <v>98326</v>
      </c>
      <c r="G6" s="88" t="s">
        <v>191</v>
      </c>
    </row>
    <row r="7" spans="1:7">
      <c r="A7" s="5"/>
      <c r="B7" s="89"/>
      <c r="C7" s="90"/>
      <c r="D7" s="90"/>
      <c r="E7" s="91"/>
      <c r="F7" s="4">
        <v>130800</v>
      </c>
      <c r="G7" s="11" t="s">
        <v>192</v>
      </c>
    </row>
    <row r="8" spans="1:7">
      <c r="A8" s="5"/>
      <c r="B8" s="89"/>
      <c r="C8" s="90"/>
      <c r="D8" s="90"/>
      <c r="E8" s="91"/>
      <c r="F8" s="4">
        <v>-11990</v>
      </c>
      <c r="G8" s="11" t="s">
        <v>193</v>
      </c>
    </row>
    <row r="9" spans="1:7">
      <c r="A9" s="5"/>
      <c r="B9" s="89"/>
      <c r="C9" s="90"/>
      <c r="D9" s="90"/>
      <c r="E9" s="91"/>
      <c r="F9" s="4">
        <v>-2180</v>
      </c>
      <c r="G9" s="11" t="s">
        <v>194</v>
      </c>
    </row>
    <row r="10" spans="1:7">
      <c r="A10" s="5"/>
      <c r="B10" s="89"/>
      <c r="C10" s="90"/>
      <c r="D10" s="90"/>
      <c r="E10" s="91"/>
      <c r="F10" s="4">
        <v>-4360</v>
      </c>
      <c r="G10" s="104" t="s">
        <v>260</v>
      </c>
    </row>
    <row r="11" spans="1:7">
      <c r="A11" s="5"/>
      <c r="B11" s="89"/>
      <c r="C11" s="90"/>
      <c r="D11" s="90"/>
      <c r="E11" s="91"/>
      <c r="F11" s="4">
        <v>-6540</v>
      </c>
      <c r="G11" s="11" t="s">
        <v>195</v>
      </c>
    </row>
    <row r="12" spans="1:7">
      <c r="A12" s="5"/>
      <c r="B12" s="89"/>
      <c r="C12" s="90"/>
      <c r="D12" s="90"/>
      <c r="E12" s="91"/>
      <c r="F12" s="4">
        <v>-6540</v>
      </c>
      <c r="G12" s="11" t="s">
        <v>196</v>
      </c>
    </row>
    <row r="13" spans="1:7">
      <c r="A13" s="6"/>
      <c r="B13" s="92"/>
      <c r="C13" s="93"/>
      <c r="D13" s="93"/>
      <c r="E13" s="94"/>
      <c r="F13" s="43">
        <v>-864</v>
      </c>
      <c r="G13" s="12" t="s">
        <v>197</v>
      </c>
    </row>
    <row r="14" spans="1:7">
      <c r="A14" s="83">
        <v>43643</v>
      </c>
      <c r="B14" s="14" t="s">
        <v>29</v>
      </c>
      <c r="C14" s="15" t="s">
        <v>9</v>
      </c>
      <c r="D14" s="15">
        <v>453980</v>
      </c>
      <c r="E14" s="138">
        <f>E6+D14</f>
        <v>1697299</v>
      </c>
      <c r="F14" s="139">
        <v>453980</v>
      </c>
      <c r="G14" s="140" t="s">
        <v>48</v>
      </c>
    </row>
    <row r="15" spans="1:7">
      <c r="A15" s="141"/>
      <c r="B15" s="142"/>
      <c r="C15" s="143"/>
      <c r="D15" s="143"/>
      <c r="E15" s="144"/>
      <c r="F15" s="145">
        <v>500000</v>
      </c>
      <c r="G15" s="146" t="s">
        <v>258</v>
      </c>
    </row>
    <row r="16" spans="1:7">
      <c r="A16" s="5"/>
      <c r="B16" s="7"/>
      <c r="C16" s="9"/>
      <c r="D16" s="9"/>
      <c r="E16" s="45"/>
      <c r="F16" s="42">
        <v>-45480</v>
      </c>
      <c r="G16" s="104" t="s">
        <v>259</v>
      </c>
    </row>
    <row r="17" spans="1:7">
      <c r="A17" s="6"/>
      <c r="B17" s="8"/>
      <c r="C17" s="10"/>
      <c r="D17" s="10"/>
      <c r="E17" s="46"/>
      <c r="F17" s="43">
        <v>-540</v>
      </c>
      <c r="G17" s="12" t="s">
        <v>22</v>
      </c>
    </row>
    <row r="18" spans="1:7">
      <c r="A18" s="50">
        <v>43662</v>
      </c>
      <c r="B18" s="51" t="s">
        <v>81</v>
      </c>
      <c r="C18" s="52">
        <v>7630</v>
      </c>
      <c r="D18" s="52" t="s">
        <v>95</v>
      </c>
      <c r="E18" s="53">
        <f>E14-C18</f>
        <v>1689669</v>
      </c>
      <c r="F18" s="54">
        <v>7630</v>
      </c>
      <c r="G18" s="136" t="s">
        <v>263</v>
      </c>
    </row>
    <row r="19" spans="1:7">
      <c r="A19" s="50">
        <v>43662</v>
      </c>
      <c r="B19" s="51" t="s">
        <v>71</v>
      </c>
      <c r="C19" s="52">
        <v>540</v>
      </c>
      <c r="D19" s="52" t="s">
        <v>43</v>
      </c>
      <c r="E19" s="53">
        <f>E18-C19</f>
        <v>1689129</v>
      </c>
      <c r="F19" s="54">
        <v>540</v>
      </c>
      <c r="G19" s="55" t="s">
        <v>74</v>
      </c>
    </row>
    <row r="20" spans="1:7">
      <c r="A20" s="50">
        <v>43668</v>
      </c>
      <c r="B20" s="51" t="s">
        <v>81</v>
      </c>
      <c r="C20" s="54">
        <v>33354</v>
      </c>
      <c r="D20" s="52" t="s">
        <v>95</v>
      </c>
      <c r="E20" s="53">
        <f>E19-C20</f>
        <v>1655775</v>
      </c>
      <c r="F20" s="54">
        <v>33354</v>
      </c>
      <c r="G20" s="20" t="s">
        <v>203</v>
      </c>
    </row>
    <row r="21" spans="1:7">
      <c r="A21" s="131"/>
      <c r="B21" s="125"/>
      <c r="C21" s="126"/>
      <c r="D21" s="127"/>
      <c r="E21" s="128"/>
      <c r="F21" s="129">
        <v>34110</v>
      </c>
      <c r="G21" s="130" t="s">
        <v>231</v>
      </c>
    </row>
    <row r="22" spans="1:7">
      <c r="A22" s="50">
        <v>43668</v>
      </c>
      <c r="B22" s="51" t="s">
        <v>71</v>
      </c>
      <c r="C22" s="54">
        <v>756</v>
      </c>
      <c r="D22" s="52" t="s">
        <v>43</v>
      </c>
      <c r="E22" s="53">
        <f>E20-C22</f>
        <v>1655019</v>
      </c>
      <c r="F22" s="54">
        <v>756</v>
      </c>
      <c r="G22" s="55" t="s">
        <v>74</v>
      </c>
    </row>
    <row r="23" spans="1:7">
      <c r="A23" s="50">
        <v>43691</v>
      </c>
      <c r="B23" s="151" t="s">
        <v>67</v>
      </c>
      <c r="C23" s="152" t="s">
        <v>160</v>
      </c>
      <c r="D23" s="153">
        <v>30000</v>
      </c>
      <c r="E23" s="154">
        <v>1685019</v>
      </c>
      <c r="F23" s="149">
        <v>30000</v>
      </c>
      <c r="G23" s="155" t="s">
        <v>261</v>
      </c>
    </row>
    <row r="24" spans="1:7">
      <c r="A24" s="50">
        <v>43696</v>
      </c>
      <c r="B24" s="18" t="s">
        <v>107</v>
      </c>
      <c r="C24" s="19"/>
      <c r="D24" s="19">
        <v>6</v>
      </c>
      <c r="E24" s="44">
        <v>1685025</v>
      </c>
      <c r="F24" s="47">
        <v>6</v>
      </c>
      <c r="G24" s="20" t="s">
        <v>107</v>
      </c>
    </row>
    <row r="25" spans="1:7">
      <c r="A25" s="50">
        <v>43717</v>
      </c>
      <c r="B25" s="166" t="s">
        <v>67</v>
      </c>
      <c r="C25" s="167" t="s">
        <v>160</v>
      </c>
      <c r="D25" s="167">
        <v>60000</v>
      </c>
      <c r="E25" s="168">
        <v>1745025</v>
      </c>
      <c r="F25" s="169">
        <v>60000</v>
      </c>
      <c r="G25" s="170" t="s">
        <v>262</v>
      </c>
    </row>
    <row r="26" spans="1:7">
      <c r="A26" s="50">
        <v>43766</v>
      </c>
      <c r="B26" s="51" t="s">
        <v>81</v>
      </c>
      <c r="C26" s="52">
        <v>5000</v>
      </c>
      <c r="D26" s="52" t="s">
        <v>95</v>
      </c>
      <c r="E26" s="53"/>
      <c r="F26" s="54">
        <v>5000</v>
      </c>
      <c r="G26" s="136" t="s">
        <v>264</v>
      </c>
    </row>
    <row r="27" spans="1:7">
      <c r="A27" s="50">
        <v>43766</v>
      </c>
      <c r="B27" s="51" t="s">
        <v>71</v>
      </c>
      <c r="C27" s="52">
        <v>550</v>
      </c>
      <c r="D27" s="52" t="s">
        <v>43</v>
      </c>
      <c r="E27" s="53">
        <v>1739475</v>
      </c>
      <c r="F27" s="54">
        <v>550</v>
      </c>
      <c r="G27" s="55" t="s">
        <v>74</v>
      </c>
    </row>
    <row r="28" spans="1:7">
      <c r="A28" s="50">
        <v>43794</v>
      </c>
      <c r="B28" s="137" t="s">
        <v>29</v>
      </c>
      <c r="C28" s="19" t="s">
        <v>61</v>
      </c>
      <c r="D28" s="19">
        <v>27600</v>
      </c>
      <c r="E28" s="53">
        <v>1767075</v>
      </c>
      <c r="F28" s="54">
        <v>27600</v>
      </c>
      <c r="G28" s="136" t="s">
        <v>264</v>
      </c>
    </row>
    <row r="29" spans="1:7">
      <c r="A29" s="50">
        <v>43795</v>
      </c>
      <c r="B29" s="51" t="s">
        <v>64</v>
      </c>
      <c r="C29" s="52">
        <v>200000</v>
      </c>
      <c r="D29" s="52"/>
      <c r="E29" s="53">
        <v>1567075</v>
      </c>
      <c r="F29" s="54">
        <v>200000</v>
      </c>
      <c r="G29" s="55" t="s">
        <v>74</v>
      </c>
    </row>
    <row r="30" spans="1:7">
      <c r="A30" s="17">
        <v>43817</v>
      </c>
      <c r="B30" s="166" t="s">
        <v>67</v>
      </c>
      <c r="C30" s="167" t="s">
        <v>160</v>
      </c>
      <c r="D30" s="167">
        <v>30000</v>
      </c>
      <c r="E30" s="171">
        <v>1597075</v>
      </c>
      <c r="F30" s="172">
        <v>30000</v>
      </c>
      <c r="G30" s="173" t="s">
        <v>265</v>
      </c>
    </row>
    <row r="31" spans="1:7">
      <c r="A31" s="50">
        <v>43878</v>
      </c>
      <c r="B31" s="18" t="s">
        <v>107</v>
      </c>
      <c r="C31" s="19"/>
      <c r="D31" s="19">
        <v>7</v>
      </c>
      <c r="E31" s="44">
        <v>1597082</v>
      </c>
      <c r="F31" s="47">
        <v>7</v>
      </c>
      <c r="G31" s="20" t="s">
        <v>107</v>
      </c>
    </row>
    <row r="32" spans="1:7">
      <c r="A32" s="50">
        <v>43878</v>
      </c>
      <c r="B32" s="166" t="s">
        <v>67</v>
      </c>
      <c r="C32" s="167" t="s">
        <v>160</v>
      </c>
      <c r="D32" s="167">
        <v>30000</v>
      </c>
      <c r="E32" s="44">
        <v>1627082</v>
      </c>
      <c r="F32" s="172">
        <v>30000</v>
      </c>
      <c r="G32" s="173" t="s">
        <v>266</v>
      </c>
    </row>
    <row r="33" spans="1:7">
      <c r="A33" s="132" t="s">
        <v>255</v>
      </c>
      <c r="B33" s="72"/>
      <c r="C33" s="73"/>
      <c r="D33" s="73"/>
      <c r="E33" s="74"/>
      <c r="F33" s="75"/>
      <c r="G33" s="76"/>
    </row>
    <row r="34" spans="1:7">
      <c r="A34" s="135"/>
    </row>
  </sheetData>
  <mergeCells count="1">
    <mergeCell ref="F2:G2"/>
  </mergeCells>
  <phoneticPr fontId="1"/>
  <printOptions horizontalCentered="1"/>
  <pageMargins left="0.39370078740157483" right="0.39370078740157483" top="0.78740157480314965" bottom="0.59055118110236227" header="0.51181102362204722" footer="0.31496062992125984"/>
  <pageSetup paperSize="9" scale="89" fitToHeight="0" orientation="landscape" horizontalDpi="360" verticalDpi="360" r:id="rId1"/>
  <headerFooter alignWithMargins="0"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3"/>
  <sheetViews>
    <sheetView showWhiteSpace="0" topLeftCell="A384" zoomScale="111" zoomScaleNormal="111" workbookViewId="0">
      <selection activeCell="G404" sqref="G404"/>
    </sheetView>
  </sheetViews>
  <sheetFormatPr defaultColWidth="8.875" defaultRowHeight="13.5"/>
  <cols>
    <col min="1" max="1" width="19.125" style="1" bestFit="1" customWidth="1"/>
    <col min="2" max="2" width="11.125" bestFit="1" customWidth="1"/>
    <col min="3" max="3" width="15.5" style="2" bestFit="1" customWidth="1"/>
    <col min="4" max="4" width="14.625" style="2" bestFit="1" customWidth="1"/>
    <col min="5" max="5" width="14.875" style="3" customWidth="1"/>
    <col min="6" max="6" width="14.875" style="4" customWidth="1"/>
    <col min="7" max="7" width="57.125" bestFit="1" customWidth="1"/>
  </cols>
  <sheetData>
    <row r="1" spans="1:7">
      <c r="A1" s="120" t="s">
        <v>14</v>
      </c>
      <c r="C1" s="39">
        <v>43514</v>
      </c>
      <c r="D1" s="40" t="s">
        <v>38</v>
      </c>
    </row>
    <row r="2" spans="1:7">
      <c r="A2" s="25" t="s">
        <v>0</v>
      </c>
      <c r="B2" s="26" t="s">
        <v>2</v>
      </c>
      <c r="C2" s="27" t="s">
        <v>3</v>
      </c>
      <c r="D2" s="27" t="s">
        <v>4</v>
      </c>
      <c r="E2" s="28" t="s">
        <v>5</v>
      </c>
      <c r="F2" s="174" t="s">
        <v>21</v>
      </c>
      <c r="G2" s="175"/>
    </row>
    <row r="3" spans="1:7">
      <c r="A3" s="13">
        <v>39142</v>
      </c>
      <c r="B3" s="14" t="s">
        <v>1</v>
      </c>
      <c r="C3" s="15"/>
      <c r="D3" s="15">
        <v>1</v>
      </c>
      <c r="E3" s="29">
        <v>1</v>
      </c>
      <c r="F3" s="34">
        <v>1</v>
      </c>
      <c r="G3" s="16" t="s">
        <v>6</v>
      </c>
    </row>
    <row r="4" spans="1:7">
      <c r="A4" s="21">
        <v>39169</v>
      </c>
      <c r="B4" s="22" t="s">
        <v>7</v>
      </c>
      <c r="C4" s="23" t="s">
        <v>8</v>
      </c>
      <c r="D4" s="23">
        <v>107251</v>
      </c>
      <c r="E4" s="30">
        <f>E3+D4</f>
        <v>107252</v>
      </c>
      <c r="F4" s="35">
        <f>SUM(F5:F8)</f>
        <v>107251</v>
      </c>
      <c r="G4" s="24" t="s">
        <v>15</v>
      </c>
    </row>
    <row r="5" spans="1:7">
      <c r="A5" s="5"/>
      <c r="B5" s="7"/>
      <c r="C5" s="9"/>
      <c r="D5" s="9"/>
      <c r="E5" s="31"/>
      <c r="F5" s="36">
        <v>475200</v>
      </c>
      <c r="G5" s="11" t="s">
        <v>17</v>
      </c>
    </row>
    <row r="6" spans="1:7">
      <c r="A6" s="5"/>
      <c r="B6" s="7"/>
      <c r="C6" s="9"/>
      <c r="D6" s="9"/>
      <c r="E6" s="31"/>
      <c r="F6" s="36">
        <v>-42000</v>
      </c>
      <c r="G6" s="11" t="s">
        <v>18</v>
      </c>
    </row>
    <row r="7" spans="1:7">
      <c r="A7" s="5"/>
      <c r="B7" s="7"/>
      <c r="C7" s="9"/>
      <c r="D7" s="9"/>
      <c r="E7" s="31"/>
      <c r="F7" s="36">
        <v>-325424</v>
      </c>
      <c r="G7" s="11" t="s">
        <v>19</v>
      </c>
    </row>
    <row r="8" spans="1:7">
      <c r="A8" s="6"/>
      <c r="B8" s="8"/>
      <c r="C8" s="10"/>
      <c r="D8" s="10"/>
      <c r="E8" s="32"/>
      <c r="F8" s="37">
        <v>-525</v>
      </c>
      <c r="G8" s="12" t="s">
        <v>20</v>
      </c>
    </row>
    <row r="9" spans="1:7">
      <c r="A9" s="21">
        <v>39198</v>
      </c>
      <c r="B9" s="22" t="s">
        <v>7</v>
      </c>
      <c r="C9" s="23" t="s">
        <v>30</v>
      </c>
      <c r="D9" s="23">
        <v>501850</v>
      </c>
      <c r="E9" s="30">
        <f>E4+D9</f>
        <v>609102</v>
      </c>
      <c r="F9" s="35">
        <f>SUM(F10:F13)</f>
        <v>501850</v>
      </c>
      <c r="G9" s="24" t="s">
        <v>15</v>
      </c>
    </row>
    <row r="10" spans="1:7">
      <c r="A10" s="5"/>
      <c r="B10" s="7"/>
      <c r="C10" s="9"/>
      <c r="D10" s="9"/>
      <c r="E10" s="31"/>
      <c r="F10" s="36">
        <v>316000</v>
      </c>
      <c r="G10" s="11" t="s">
        <v>31</v>
      </c>
    </row>
    <row r="11" spans="1:7">
      <c r="A11" s="5"/>
      <c r="B11" s="7"/>
      <c r="C11" s="9"/>
      <c r="D11" s="9"/>
      <c r="E11" s="31"/>
      <c r="F11" s="36">
        <v>235200</v>
      </c>
      <c r="G11" s="11" t="s">
        <v>27</v>
      </c>
    </row>
    <row r="12" spans="1:7">
      <c r="A12" s="5"/>
      <c r="B12" s="7"/>
      <c r="C12" s="9"/>
      <c r="D12" s="9"/>
      <c r="E12" s="31"/>
      <c r="F12" s="36">
        <v>-48825</v>
      </c>
      <c r="G12" s="11" t="s">
        <v>28</v>
      </c>
    </row>
    <row r="13" spans="1:7">
      <c r="A13" s="6"/>
      <c r="B13" s="8"/>
      <c r="C13" s="10"/>
      <c r="D13" s="10"/>
      <c r="E13" s="32"/>
      <c r="F13" s="37">
        <v>-525</v>
      </c>
      <c r="G13" s="12" t="s">
        <v>50</v>
      </c>
    </row>
    <row r="14" spans="1:7">
      <c r="A14" s="17">
        <v>39199</v>
      </c>
      <c r="B14" s="18" t="s">
        <v>10</v>
      </c>
      <c r="C14" s="19"/>
      <c r="D14" s="19">
        <v>80113</v>
      </c>
      <c r="E14" s="33">
        <f>E9+D14</f>
        <v>689215</v>
      </c>
      <c r="F14" s="38">
        <v>80113</v>
      </c>
      <c r="G14" s="20" t="s">
        <v>12</v>
      </c>
    </row>
    <row r="15" spans="1:7">
      <c r="A15" s="17">
        <v>39216</v>
      </c>
      <c r="B15" s="18" t="s">
        <v>11</v>
      </c>
      <c r="C15" s="19"/>
      <c r="D15" s="19">
        <v>53760</v>
      </c>
      <c r="E15" s="33">
        <f>E14+D15</f>
        <v>742975</v>
      </c>
      <c r="F15" s="38">
        <v>53760</v>
      </c>
      <c r="G15" s="20" t="s">
        <v>13</v>
      </c>
    </row>
    <row r="16" spans="1:7">
      <c r="A16" s="21">
        <v>39253</v>
      </c>
      <c r="B16" s="22" t="s">
        <v>29</v>
      </c>
      <c r="C16" s="23" t="s">
        <v>68</v>
      </c>
      <c r="D16" s="23">
        <v>111430</v>
      </c>
      <c r="E16" s="30">
        <f>E15+D16</f>
        <v>854405</v>
      </c>
      <c r="F16" s="35">
        <f>SUM(F17:F21)</f>
        <v>111430</v>
      </c>
      <c r="G16" s="24" t="s">
        <v>51</v>
      </c>
    </row>
    <row r="17" spans="1:7">
      <c r="A17" s="5"/>
      <c r="B17" s="7"/>
      <c r="C17" s="9"/>
      <c r="D17" s="9"/>
      <c r="E17" s="31"/>
      <c r="F17" s="36">
        <v>130800</v>
      </c>
      <c r="G17" s="11" t="s">
        <v>23</v>
      </c>
    </row>
    <row r="18" spans="1:7">
      <c r="A18" s="5"/>
      <c r="B18" s="7"/>
      <c r="C18" s="9"/>
      <c r="D18" s="9"/>
      <c r="E18" s="31"/>
      <c r="F18" s="36">
        <v>-9810</v>
      </c>
      <c r="G18" s="11" t="s">
        <v>24</v>
      </c>
    </row>
    <row r="19" spans="1:7">
      <c r="A19" s="5"/>
      <c r="B19" s="7"/>
      <c r="C19" s="9"/>
      <c r="D19" s="9"/>
      <c r="E19" s="31"/>
      <c r="F19" s="36">
        <v>-2180</v>
      </c>
      <c r="G19" s="11" t="s">
        <v>25</v>
      </c>
    </row>
    <row r="20" spans="1:7">
      <c r="A20" s="5"/>
      <c r="B20" s="7"/>
      <c r="C20" s="9"/>
      <c r="D20" s="9"/>
      <c r="E20" s="31"/>
      <c r="F20" s="36">
        <v>-6540</v>
      </c>
      <c r="G20" s="11" t="s">
        <v>26</v>
      </c>
    </row>
    <row r="21" spans="1:7">
      <c r="A21" s="6"/>
      <c r="B21" s="8"/>
      <c r="C21" s="10"/>
      <c r="D21" s="10"/>
      <c r="E21" s="32"/>
      <c r="F21" s="37">
        <v>-840</v>
      </c>
      <c r="G21" s="12" t="s">
        <v>20</v>
      </c>
    </row>
    <row r="22" spans="1:7">
      <c r="A22" s="21">
        <v>39261</v>
      </c>
      <c r="B22" s="22" t="s">
        <v>39</v>
      </c>
      <c r="C22" s="23" t="s">
        <v>30</v>
      </c>
      <c r="D22" s="23">
        <v>469614</v>
      </c>
      <c r="E22" s="30">
        <f>E16+D22</f>
        <v>1324019</v>
      </c>
      <c r="F22" s="35">
        <f>SUM(F23:F26)</f>
        <v>469614</v>
      </c>
      <c r="G22" s="24" t="s">
        <v>15</v>
      </c>
    </row>
    <row r="23" spans="1:7">
      <c r="A23" s="5"/>
      <c r="B23" s="7"/>
      <c r="C23" s="9"/>
      <c r="D23" s="9"/>
      <c r="E23" s="31"/>
      <c r="F23" s="36">
        <v>316000</v>
      </c>
      <c r="G23" s="11" t="s">
        <v>32</v>
      </c>
    </row>
    <row r="24" spans="1:7">
      <c r="A24" s="5"/>
      <c r="B24" s="7"/>
      <c r="C24" s="9"/>
      <c r="D24" s="9"/>
      <c r="E24" s="31"/>
      <c r="F24" s="36">
        <v>235200</v>
      </c>
      <c r="G24" s="11" t="s">
        <v>56</v>
      </c>
    </row>
    <row r="25" spans="1:7">
      <c r="A25" s="5"/>
      <c r="B25" s="7"/>
      <c r="C25" s="9"/>
      <c r="D25" s="9"/>
      <c r="E25" s="31"/>
      <c r="F25" s="36">
        <v>-81061</v>
      </c>
      <c r="G25" s="11" t="s">
        <v>59</v>
      </c>
    </row>
    <row r="26" spans="1:7">
      <c r="A26" s="6"/>
      <c r="B26" s="8"/>
      <c r="C26" s="10"/>
      <c r="D26" s="10"/>
      <c r="E26" s="32"/>
      <c r="F26" s="37">
        <v>-525</v>
      </c>
      <c r="G26" s="12" t="s">
        <v>22</v>
      </c>
    </row>
    <row r="27" spans="1:7">
      <c r="A27" s="17">
        <v>39265</v>
      </c>
      <c r="B27" s="18" t="s">
        <v>34</v>
      </c>
      <c r="C27" s="19">
        <v>100000</v>
      </c>
      <c r="D27" s="19"/>
      <c r="E27" s="33">
        <f>E22-C27</f>
        <v>1224019</v>
      </c>
      <c r="F27" s="38">
        <v>100000</v>
      </c>
      <c r="G27" s="20" t="s">
        <v>37</v>
      </c>
    </row>
    <row r="28" spans="1:7">
      <c r="A28" s="17">
        <v>39281</v>
      </c>
      <c r="B28" s="18" t="s">
        <v>35</v>
      </c>
      <c r="C28" s="19">
        <v>100000</v>
      </c>
      <c r="D28" s="19"/>
      <c r="E28" s="33">
        <f>E27-C28</f>
        <v>1124019</v>
      </c>
      <c r="F28" s="38">
        <v>100000</v>
      </c>
      <c r="G28" s="20" t="s">
        <v>36</v>
      </c>
    </row>
    <row r="29" spans="1:7">
      <c r="A29" s="41">
        <v>39308</v>
      </c>
      <c r="B29" s="18" t="s">
        <v>40</v>
      </c>
      <c r="C29" s="19">
        <v>35100</v>
      </c>
      <c r="D29" s="19" t="s">
        <v>41</v>
      </c>
      <c r="E29" s="33">
        <f>E28-C29</f>
        <v>1088919</v>
      </c>
      <c r="F29" s="38">
        <v>35100</v>
      </c>
      <c r="G29" s="20" t="s">
        <v>44</v>
      </c>
    </row>
    <row r="30" spans="1:7">
      <c r="A30" s="17">
        <v>39308</v>
      </c>
      <c r="B30" s="18" t="s">
        <v>42</v>
      </c>
      <c r="C30" s="19">
        <v>210</v>
      </c>
      <c r="D30" s="19" t="s">
        <v>43</v>
      </c>
      <c r="E30" s="33">
        <f>E29-C30</f>
        <v>1088709</v>
      </c>
      <c r="F30" s="38">
        <v>210</v>
      </c>
      <c r="G30" s="20" t="s">
        <v>45</v>
      </c>
    </row>
    <row r="31" spans="1:7">
      <c r="A31" s="17">
        <v>39314</v>
      </c>
      <c r="B31" s="18" t="s">
        <v>46</v>
      </c>
      <c r="C31" s="19"/>
      <c r="D31" s="19">
        <v>490</v>
      </c>
      <c r="E31" s="33">
        <f>E30+D31</f>
        <v>1089199</v>
      </c>
      <c r="F31" s="38">
        <v>490</v>
      </c>
      <c r="G31" s="20" t="s">
        <v>46</v>
      </c>
    </row>
    <row r="32" spans="1:7">
      <c r="A32" s="21">
        <v>39339</v>
      </c>
      <c r="B32" s="22" t="s">
        <v>47</v>
      </c>
      <c r="C32" s="23" t="s">
        <v>55</v>
      </c>
      <c r="D32" s="23">
        <v>29610</v>
      </c>
      <c r="E32" s="30">
        <f>E31+D32</f>
        <v>1118809</v>
      </c>
      <c r="F32" s="35">
        <f>SUM(F33:F34)</f>
        <v>29610</v>
      </c>
      <c r="G32" s="24" t="s">
        <v>48</v>
      </c>
    </row>
    <row r="33" spans="1:7">
      <c r="A33" s="5"/>
      <c r="B33" s="7"/>
      <c r="C33" s="9"/>
      <c r="D33" s="9"/>
      <c r="E33" s="31"/>
      <c r="F33" s="36">
        <v>29925</v>
      </c>
      <c r="G33" s="11" t="s">
        <v>49</v>
      </c>
    </row>
    <row r="34" spans="1:7">
      <c r="A34" s="6"/>
      <c r="B34" s="8"/>
      <c r="C34" s="10"/>
      <c r="D34" s="10"/>
      <c r="E34" s="32"/>
      <c r="F34" s="37">
        <v>-315</v>
      </c>
      <c r="G34" s="12" t="s">
        <v>60</v>
      </c>
    </row>
    <row r="35" spans="1:7">
      <c r="A35" s="17">
        <v>39391</v>
      </c>
      <c r="B35" s="18" t="s">
        <v>52</v>
      </c>
      <c r="C35" s="19">
        <v>100000</v>
      </c>
      <c r="D35" s="19"/>
      <c r="E35" s="33">
        <f>E32-C35</f>
        <v>1018809</v>
      </c>
      <c r="F35" s="38">
        <v>100000</v>
      </c>
      <c r="G35" s="20" t="s">
        <v>37</v>
      </c>
    </row>
    <row r="36" spans="1:7">
      <c r="A36" s="17">
        <v>39412</v>
      </c>
      <c r="B36" s="18" t="s">
        <v>47</v>
      </c>
      <c r="C36" s="19" t="s">
        <v>53</v>
      </c>
      <c r="D36" s="19">
        <v>4020</v>
      </c>
      <c r="E36" s="33">
        <f>E35+D36</f>
        <v>1022829</v>
      </c>
      <c r="F36" s="38">
        <v>4020</v>
      </c>
      <c r="G36" s="20" t="s">
        <v>62</v>
      </c>
    </row>
    <row r="37" spans="1:7">
      <c r="A37" s="21">
        <v>39430</v>
      </c>
      <c r="B37" s="22" t="s">
        <v>54</v>
      </c>
      <c r="C37" s="23" t="s">
        <v>9</v>
      </c>
      <c r="D37" s="23">
        <v>396713</v>
      </c>
      <c r="E37" s="30">
        <f>E36+D37</f>
        <v>1419542</v>
      </c>
      <c r="F37" s="35">
        <f>SUM(F38:F41)</f>
        <v>396713</v>
      </c>
      <c r="G37" s="24" t="s">
        <v>15</v>
      </c>
    </row>
    <row r="38" spans="1:7">
      <c r="A38" s="5"/>
      <c r="B38" s="7"/>
      <c r="C38" s="9"/>
      <c r="D38" s="9"/>
      <c r="E38" s="31"/>
      <c r="F38" s="36">
        <v>193200</v>
      </c>
      <c r="G38" s="11" t="s">
        <v>58</v>
      </c>
    </row>
    <row r="39" spans="1:7">
      <c r="A39" s="5"/>
      <c r="B39" s="7"/>
      <c r="C39" s="9"/>
      <c r="D39" s="9"/>
      <c r="E39" s="31"/>
      <c r="F39" s="36">
        <v>235200</v>
      </c>
      <c r="G39" s="11" t="s">
        <v>57</v>
      </c>
    </row>
    <row r="40" spans="1:7">
      <c r="A40" s="5"/>
      <c r="B40" s="7"/>
      <c r="C40" s="9"/>
      <c r="D40" s="9"/>
      <c r="E40" s="31"/>
      <c r="F40" s="36">
        <v>-31162</v>
      </c>
      <c r="G40" s="11" t="s">
        <v>78</v>
      </c>
    </row>
    <row r="41" spans="1:7">
      <c r="A41" s="6"/>
      <c r="B41" s="8"/>
      <c r="C41" s="10"/>
      <c r="D41" s="10"/>
      <c r="E41" s="32"/>
      <c r="F41" s="37">
        <v>-525</v>
      </c>
      <c r="G41" s="12" t="s">
        <v>60</v>
      </c>
    </row>
    <row r="42" spans="1:7">
      <c r="A42" s="17">
        <v>39496</v>
      </c>
      <c r="B42" s="18" t="s">
        <v>46</v>
      </c>
      <c r="C42" s="19"/>
      <c r="D42" s="19">
        <v>961</v>
      </c>
      <c r="E42" s="44">
        <f>E37+D42</f>
        <v>1420503</v>
      </c>
      <c r="F42" s="47">
        <v>961</v>
      </c>
      <c r="G42" s="20" t="s">
        <v>46</v>
      </c>
    </row>
    <row r="43" spans="1:7">
      <c r="A43" s="17">
        <v>39591</v>
      </c>
      <c r="B43" s="18" t="s">
        <v>47</v>
      </c>
      <c r="C43" s="19" t="s">
        <v>86</v>
      </c>
      <c r="D43" s="19">
        <v>3840</v>
      </c>
      <c r="E43" s="44">
        <f>E42+D43</f>
        <v>1424343</v>
      </c>
      <c r="F43" s="47">
        <v>3840</v>
      </c>
      <c r="G43" s="20" t="s">
        <v>63</v>
      </c>
    </row>
    <row r="44" spans="1:7">
      <c r="A44" s="17">
        <v>39594</v>
      </c>
      <c r="B44" s="18" t="s">
        <v>64</v>
      </c>
      <c r="C44" s="19">
        <v>100000</v>
      </c>
      <c r="D44" s="19"/>
      <c r="E44" s="44">
        <f>E43-C44</f>
        <v>1324343</v>
      </c>
      <c r="F44" s="47">
        <v>100000</v>
      </c>
      <c r="G44" s="20" t="s">
        <v>37</v>
      </c>
    </row>
    <row r="45" spans="1:7">
      <c r="A45" s="17">
        <v>39594</v>
      </c>
      <c r="B45" s="18" t="s">
        <v>64</v>
      </c>
      <c r="C45" s="19">
        <v>127500</v>
      </c>
      <c r="D45" s="19"/>
      <c r="E45" s="44">
        <f>E44-C45</f>
        <v>1196843</v>
      </c>
      <c r="F45" s="47">
        <v>127500</v>
      </c>
      <c r="G45" s="20" t="s">
        <v>65</v>
      </c>
    </row>
    <row r="46" spans="1:7">
      <c r="A46" s="21">
        <v>39608</v>
      </c>
      <c r="B46" s="22" t="s">
        <v>39</v>
      </c>
      <c r="C46" s="23" t="s">
        <v>55</v>
      </c>
      <c r="D46" s="23">
        <v>192675</v>
      </c>
      <c r="E46" s="48">
        <f>E45+D46</f>
        <v>1389518</v>
      </c>
      <c r="F46" s="49">
        <f>SUM(F47:F48)</f>
        <v>192675</v>
      </c>
      <c r="G46" s="24" t="s">
        <v>48</v>
      </c>
    </row>
    <row r="47" spans="1:7">
      <c r="A47" s="5"/>
      <c r="B47" s="7"/>
      <c r="C47" s="9"/>
      <c r="D47" s="9"/>
      <c r="E47" s="45"/>
      <c r="F47" s="42">
        <v>193200</v>
      </c>
      <c r="G47" s="11" t="s">
        <v>66</v>
      </c>
    </row>
    <row r="48" spans="1:7">
      <c r="A48" s="6"/>
      <c r="B48" s="8"/>
      <c r="C48" s="10"/>
      <c r="D48" s="10"/>
      <c r="E48" s="46"/>
      <c r="F48" s="43">
        <v>-525</v>
      </c>
      <c r="G48" s="12" t="s">
        <v>60</v>
      </c>
    </row>
    <row r="49" spans="1:7">
      <c r="A49" s="21">
        <v>39619</v>
      </c>
      <c r="B49" s="22" t="s">
        <v>67</v>
      </c>
      <c r="C49" s="23" t="s">
        <v>16</v>
      </c>
      <c r="D49" s="23">
        <v>111430</v>
      </c>
      <c r="E49" s="48">
        <f>E46+D49</f>
        <v>1500948</v>
      </c>
      <c r="F49" s="49">
        <f>SUM(F50:F54)</f>
        <v>111430</v>
      </c>
      <c r="G49" s="24" t="s">
        <v>51</v>
      </c>
    </row>
    <row r="50" spans="1:7">
      <c r="A50" s="5"/>
      <c r="B50" s="7"/>
      <c r="C50" s="9"/>
      <c r="D50" s="9"/>
      <c r="E50" s="45"/>
      <c r="F50" s="42">
        <v>130800</v>
      </c>
      <c r="G50" s="11" t="s">
        <v>23</v>
      </c>
    </row>
    <row r="51" spans="1:7">
      <c r="A51" s="5"/>
      <c r="B51" s="7"/>
      <c r="C51" s="9"/>
      <c r="D51" s="9"/>
      <c r="E51" s="45"/>
      <c r="F51" s="42">
        <v>-9810</v>
      </c>
      <c r="G51" s="11" t="s">
        <v>24</v>
      </c>
    </row>
    <row r="52" spans="1:7">
      <c r="A52" s="5"/>
      <c r="B52" s="7"/>
      <c r="C52" s="9"/>
      <c r="D52" s="9"/>
      <c r="E52" s="45"/>
      <c r="F52" s="42">
        <v>-2180</v>
      </c>
      <c r="G52" s="11" t="s">
        <v>25</v>
      </c>
    </row>
    <row r="53" spans="1:7">
      <c r="A53" s="5"/>
      <c r="B53" s="7"/>
      <c r="C53" s="9"/>
      <c r="D53" s="9"/>
      <c r="E53" s="45"/>
      <c r="F53" s="42">
        <v>-6540</v>
      </c>
      <c r="G53" s="11" t="s">
        <v>26</v>
      </c>
    </row>
    <row r="54" spans="1:7">
      <c r="A54" s="6"/>
      <c r="B54" s="8"/>
      <c r="C54" s="10"/>
      <c r="D54" s="10"/>
      <c r="E54" s="46"/>
      <c r="F54" s="43">
        <v>-840</v>
      </c>
      <c r="G54" s="12" t="s">
        <v>20</v>
      </c>
    </row>
    <row r="55" spans="1:7">
      <c r="A55" s="17">
        <v>39630</v>
      </c>
      <c r="B55" s="18" t="s">
        <v>64</v>
      </c>
      <c r="C55" s="19">
        <v>100000</v>
      </c>
      <c r="D55" s="19"/>
      <c r="E55" s="44">
        <f>E49-C55</f>
        <v>1400948</v>
      </c>
      <c r="F55" s="47">
        <v>100000</v>
      </c>
      <c r="G55" s="20" t="s">
        <v>37</v>
      </c>
    </row>
    <row r="56" spans="1:7">
      <c r="A56" s="17">
        <v>39643</v>
      </c>
      <c r="B56" s="18" t="s">
        <v>69</v>
      </c>
      <c r="C56" s="19">
        <v>7630</v>
      </c>
      <c r="D56" s="19" t="s">
        <v>70</v>
      </c>
      <c r="E56" s="44">
        <f>E55-C56</f>
        <v>1393318</v>
      </c>
      <c r="F56" s="47">
        <v>7630</v>
      </c>
      <c r="G56" s="20" t="s">
        <v>73</v>
      </c>
    </row>
    <row r="57" spans="1:7">
      <c r="A57" s="17">
        <v>39643</v>
      </c>
      <c r="B57" s="18" t="s">
        <v>71</v>
      </c>
      <c r="C57" s="19">
        <v>262</v>
      </c>
      <c r="D57" s="19" t="s">
        <v>84</v>
      </c>
      <c r="E57" s="44">
        <f>E56-C57</f>
        <v>1393056</v>
      </c>
      <c r="F57" s="47">
        <v>262</v>
      </c>
      <c r="G57" s="20" t="s">
        <v>74</v>
      </c>
    </row>
    <row r="58" spans="1:7">
      <c r="A58" s="17">
        <v>39643</v>
      </c>
      <c r="B58" s="18" t="s">
        <v>76</v>
      </c>
      <c r="C58" s="19">
        <v>35100</v>
      </c>
      <c r="D58" s="19" t="s">
        <v>72</v>
      </c>
      <c r="E58" s="44">
        <f>E57-C58</f>
        <v>1357956</v>
      </c>
      <c r="F58" s="47">
        <v>35100</v>
      </c>
      <c r="G58" s="20" t="s">
        <v>75</v>
      </c>
    </row>
    <row r="59" spans="1:7">
      <c r="A59" s="21">
        <v>39667</v>
      </c>
      <c r="B59" s="22" t="s">
        <v>54</v>
      </c>
      <c r="C59" s="23" t="s">
        <v>77</v>
      </c>
      <c r="D59" s="23">
        <v>178152</v>
      </c>
      <c r="E59" s="48">
        <f>E58+D59</f>
        <v>1536108</v>
      </c>
      <c r="F59" s="49">
        <f>SUM(F60:F62)</f>
        <v>178152</v>
      </c>
      <c r="G59" s="24" t="s">
        <v>48</v>
      </c>
    </row>
    <row r="60" spans="1:7">
      <c r="A60" s="5"/>
      <c r="B60" s="7"/>
      <c r="C60" s="9"/>
      <c r="D60" s="9"/>
      <c r="E60" s="45"/>
      <c r="F60" s="42">
        <v>235200</v>
      </c>
      <c r="G60" s="11" t="s">
        <v>89</v>
      </c>
    </row>
    <row r="61" spans="1:7">
      <c r="A61" s="5"/>
      <c r="B61" s="7"/>
      <c r="C61" s="9"/>
      <c r="D61" s="9"/>
      <c r="E61" s="45"/>
      <c r="F61" s="42">
        <v>-56523</v>
      </c>
      <c r="G61" s="11" t="s">
        <v>79</v>
      </c>
    </row>
    <row r="62" spans="1:7">
      <c r="A62" s="6"/>
      <c r="B62" s="8"/>
      <c r="C62" s="10"/>
      <c r="D62" s="10"/>
      <c r="E62" s="46"/>
      <c r="F62" s="43">
        <v>-525</v>
      </c>
      <c r="G62" s="12" t="s">
        <v>33</v>
      </c>
    </row>
    <row r="63" spans="1:7">
      <c r="A63" s="17">
        <v>39678</v>
      </c>
      <c r="B63" s="18" t="s">
        <v>92</v>
      </c>
      <c r="C63" s="19"/>
      <c r="D63" s="19">
        <v>1121</v>
      </c>
      <c r="E63" s="44">
        <f>E59+D63</f>
        <v>1537229</v>
      </c>
      <c r="F63" s="47">
        <v>1121</v>
      </c>
      <c r="G63" s="20" t="s">
        <v>80</v>
      </c>
    </row>
    <row r="64" spans="1:7">
      <c r="A64" s="17">
        <v>39680</v>
      </c>
      <c r="B64" s="18" t="s">
        <v>94</v>
      </c>
      <c r="C64" s="19">
        <v>5000</v>
      </c>
      <c r="D64" s="19" t="s">
        <v>82</v>
      </c>
      <c r="E64" s="44">
        <f>E63-C64</f>
        <v>1532229</v>
      </c>
      <c r="F64" s="47">
        <v>5000</v>
      </c>
      <c r="G64" s="20" t="s">
        <v>83</v>
      </c>
    </row>
    <row r="65" spans="1:7">
      <c r="A65" s="17">
        <v>39680</v>
      </c>
      <c r="B65" s="18" t="s">
        <v>85</v>
      </c>
      <c r="C65" s="19">
        <v>262</v>
      </c>
      <c r="D65" s="19" t="s">
        <v>84</v>
      </c>
      <c r="E65" s="44">
        <f>E64-C65</f>
        <v>1531967</v>
      </c>
      <c r="F65" s="47">
        <v>262</v>
      </c>
      <c r="G65" s="20" t="s">
        <v>74</v>
      </c>
    </row>
    <row r="66" spans="1:7">
      <c r="A66" s="17">
        <v>39750</v>
      </c>
      <c r="B66" s="18" t="s">
        <v>64</v>
      </c>
      <c r="C66" s="19">
        <v>100000</v>
      </c>
      <c r="D66" s="19"/>
      <c r="E66" s="44">
        <f>E65-C66</f>
        <v>1431967</v>
      </c>
      <c r="F66" s="47">
        <v>100000</v>
      </c>
      <c r="G66" s="20" t="s">
        <v>87</v>
      </c>
    </row>
    <row r="67" spans="1:7">
      <c r="A67" s="17">
        <v>39778</v>
      </c>
      <c r="B67" s="18" t="s">
        <v>39</v>
      </c>
      <c r="C67" s="19" t="s">
        <v>61</v>
      </c>
      <c r="D67" s="19">
        <v>4680</v>
      </c>
      <c r="E67" s="44">
        <f>E66+D67</f>
        <v>1436647</v>
      </c>
      <c r="F67" s="47">
        <v>4680</v>
      </c>
      <c r="G67" s="20" t="s">
        <v>98</v>
      </c>
    </row>
    <row r="68" spans="1:7">
      <c r="A68" s="17">
        <v>39786</v>
      </c>
      <c r="B68" s="18" t="s">
        <v>64</v>
      </c>
      <c r="C68" s="19">
        <v>100000</v>
      </c>
      <c r="D68" s="19"/>
      <c r="E68" s="44">
        <f>E67-C68</f>
        <v>1336647</v>
      </c>
      <c r="F68" s="47">
        <v>100000</v>
      </c>
      <c r="G68" s="20" t="s">
        <v>87</v>
      </c>
    </row>
    <row r="69" spans="1:7">
      <c r="A69" s="21">
        <v>39807</v>
      </c>
      <c r="B69" s="22" t="s">
        <v>54</v>
      </c>
      <c r="C69" s="23" t="s">
        <v>9</v>
      </c>
      <c r="D69" s="23">
        <v>406180</v>
      </c>
      <c r="E69" s="48">
        <f>E68+D69</f>
        <v>1742827</v>
      </c>
      <c r="F69" s="49">
        <f>SUM(F70:F73)</f>
        <v>406180</v>
      </c>
      <c r="G69" s="24" t="s">
        <v>48</v>
      </c>
    </row>
    <row r="70" spans="1:7">
      <c r="A70" s="5"/>
      <c r="B70" s="7"/>
      <c r="C70" s="9"/>
      <c r="D70" s="9"/>
      <c r="E70" s="45"/>
      <c r="F70" s="42">
        <v>193200</v>
      </c>
      <c r="G70" s="11" t="s">
        <v>88</v>
      </c>
    </row>
    <row r="71" spans="1:7">
      <c r="A71" s="5"/>
      <c r="B71" s="7"/>
      <c r="C71" s="9"/>
      <c r="D71" s="9"/>
      <c r="E71" s="45"/>
      <c r="F71" s="42">
        <v>235200</v>
      </c>
      <c r="G71" s="11" t="s">
        <v>90</v>
      </c>
    </row>
    <row r="72" spans="1:7">
      <c r="A72" s="5"/>
      <c r="B72" s="7"/>
      <c r="C72" s="9"/>
      <c r="D72" s="9"/>
      <c r="E72" s="45"/>
      <c r="F72" s="42">
        <v>-21695</v>
      </c>
      <c r="G72" s="11" t="s">
        <v>91</v>
      </c>
    </row>
    <row r="73" spans="1:7">
      <c r="A73" s="6"/>
      <c r="B73" s="8"/>
      <c r="C73" s="10"/>
      <c r="D73" s="10"/>
      <c r="E73" s="46"/>
      <c r="F73" s="43">
        <v>-525</v>
      </c>
      <c r="G73" s="12" t="s">
        <v>33</v>
      </c>
    </row>
    <row r="74" spans="1:7">
      <c r="A74" s="17">
        <v>39867</v>
      </c>
      <c r="B74" s="18" t="s">
        <v>80</v>
      </c>
      <c r="C74" s="19"/>
      <c r="D74" s="19">
        <v>793</v>
      </c>
      <c r="E74" s="44">
        <f>E69+D74</f>
        <v>1743620</v>
      </c>
      <c r="F74" s="47">
        <v>793</v>
      </c>
      <c r="G74" s="20" t="s">
        <v>80</v>
      </c>
    </row>
    <row r="75" spans="1:7">
      <c r="A75" s="17">
        <v>39920</v>
      </c>
      <c r="B75" s="18" t="s">
        <v>64</v>
      </c>
      <c r="C75" s="19">
        <v>200000</v>
      </c>
      <c r="D75" s="19"/>
      <c r="E75" s="44">
        <f>E74-C75</f>
        <v>1543620</v>
      </c>
      <c r="F75" s="47">
        <v>200000</v>
      </c>
      <c r="G75" s="20" t="s">
        <v>93</v>
      </c>
    </row>
    <row r="76" spans="1:7">
      <c r="A76" s="17">
        <v>39951</v>
      </c>
      <c r="B76" s="18" t="s">
        <v>81</v>
      </c>
      <c r="C76" s="19">
        <v>7630</v>
      </c>
      <c r="D76" s="19" t="s">
        <v>95</v>
      </c>
      <c r="E76" s="44">
        <f>E75-C76</f>
        <v>1535990</v>
      </c>
      <c r="F76" s="47">
        <v>7630</v>
      </c>
      <c r="G76" s="20" t="s">
        <v>96</v>
      </c>
    </row>
    <row r="77" spans="1:7">
      <c r="A77" s="17">
        <v>39951</v>
      </c>
      <c r="B77" s="18" t="s">
        <v>71</v>
      </c>
      <c r="C77" s="19">
        <v>262</v>
      </c>
      <c r="D77" s="19" t="s">
        <v>84</v>
      </c>
      <c r="E77" s="44">
        <f>E76-C77</f>
        <v>1535728</v>
      </c>
      <c r="F77" s="47">
        <v>262</v>
      </c>
      <c r="G77" s="20" t="s">
        <v>74</v>
      </c>
    </row>
    <row r="78" spans="1:7">
      <c r="A78" s="17">
        <v>39958</v>
      </c>
      <c r="B78" s="18" t="s">
        <v>64</v>
      </c>
      <c r="C78" s="19">
        <v>100000</v>
      </c>
      <c r="D78" s="19"/>
      <c r="E78" s="44">
        <f>E77-C78</f>
        <v>1435728</v>
      </c>
      <c r="F78" s="47">
        <v>100000</v>
      </c>
      <c r="G78" s="20" t="s">
        <v>36</v>
      </c>
    </row>
    <row r="79" spans="1:7">
      <c r="A79" s="17">
        <v>39959</v>
      </c>
      <c r="B79" s="18" t="s">
        <v>97</v>
      </c>
      <c r="C79" s="19" t="s">
        <v>100</v>
      </c>
      <c r="D79" s="19">
        <v>3780</v>
      </c>
      <c r="E79" s="44">
        <f>E78+D79</f>
        <v>1439508</v>
      </c>
      <c r="F79" s="47">
        <v>3780</v>
      </c>
      <c r="G79" s="20" t="s">
        <v>99</v>
      </c>
    </row>
    <row r="80" spans="1:7">
      <c r="A80" s="21">
        <v>39981</v>
      </c>
      <c r="B80" s="22" t="s">
        <v>101</v>
      </c>
      <c r="C80" s="23" t="s">
        <v>102</v>
      </c>
      <c r="D80" s="23">
        <v>111430</v>
      </c>
      <c r="E80" s="48">
        <f>E79+D80</f>
        <v>1550938</v>
      </c>
      <c r="F80" s="49">
        <f>SUM(F81:F85)</f>
        <v>111430</v>
      </c>
      <c r="G80" s="24" t="s">
        <v>51</v>
      </c>
    </row>
    <row r="81" spans="1:7">
      <c r="A81" s="5"/>
      <c r="B81" s="7"/>
      <c r="C81" s="9"/>
      <c r="D81" s="9"/>
      <c r="E81" s="45"/>
      <c r="F81" s="42">
        <v>130800</v>
      </c>
      <c r="G81" s="11" t="s">
        <v>23</v>
      </c>
    </row>
    <row r="82" spans="1:7">
      <c r="A82" s="5"/>
      <c r="B82" s="7"/>
      <c r="C82" s="9"/>
      <c r="D82" s="9"/>
      <c r="E82" s="45"/>
      <c r="F82" s="42">
        <v>-9810</v>
      </c>
      <c r="G82" s="11" t="s">
        <v>24</v>
      </c>
    </row>
    <row r="83" spans="1:7">
      <c r="A83" s="5"/>
      <c r="B83" s="7"/>
      <c r="C83" s="9"/>
      <c r="D83" s="9"/>
      <c r="E83" s="45"/>
      <c r="F83" s="42">
        <v>-2180</v>
      </c>
      <c r="G83" s="11" t="s">
        <v>25</v>
      </c>
    </row>
    <row r="84" spans="1:7">
      <c r="A84" s="5"/>
      <c r="B84" s="7"/>
      <c r="C84" s="9"/>
      <c r="D84" s="9"/>
      <c r="E84" s="45"/>
      <c r="F84" s="42">
        <v>-6540</v>
      </c>
      <c r="G84" s="11" t="s">
        <v>26</v>
      </c>
    </row>
    <row r="85" spans="1:7">
      <c r="A85" s="5"/>
      <c r="B85" s="7"/>
      <c r="C85" s="9"/>
      <c r="D85" s="9"/>
      <c r="E85" s="45"/>
      <c r="F85" s="42">
        <v>-840</v>
      </c>
      <c r="G85" s="11" t="s">
        <v>20</v>
      </c>
    </row>
    <row r="86" spans="1:7">
      <c r="A86" s="17">
        <v>39986</v>
      </c>
      <c r="B86" s="18" t="s">
        <v>103</v>
      </c>
      <c r="C86" s="19">
        <v>23000</v>
      </c>
      <c r="D86" s="19"/>
      <c r="E86" s="44">
        <f>E80-C86</f>
        <v>1527938</v>
      </c>
      <c r="F86" s="47">
        <v>23000</v>
      </c>
      <c r="G86" s="20" t="s">
        <v>104</v>
      </c>
    </row>
    <row r="87" spans="1:7">
      <c r="A87" s="17">
        <v>40003</v>
      </c>
      <c r="B87" s="18" t="s">
        <v>64</v>
      </c>
      <c r="C87" s="19">
        <v>100000</v>
      </c>
      <c r="D87" s="19"/>
      <c r="E87" s="44">
        <f>E86-C87</f>
        <v>1427938</v>
      </c>
      <c r="F87" s="47">
        <v>100000</v>
      </c>
      <c r="G87" s="20" t="s">
        <v>105</v>
      </c>
    </row>
    <row r="88" spans="1:7">
      <c r="A88" s="17">
        <v>40021</v>
      </c>
      <c r="B88" s="18" t="s">
        <v>76</v>
      </c>
      <c r="C88" s="19">
        <v>35100</v>
      </c>
      <c r="D88" s="19" t="s">
        <v>72</v>
      </c>
      <c r="E88" s="44">
        <f>E87-C88</f>
        <v>1392838</v>
      </c>
      <c r="F88" s="47">
        <v>35100</v>
      </c>
      <c r="G88" s="20" t="s">
        <v>75</v>
      </c>
    </row>
    <row r="89" spans="1:7">
      <c r="A89" s="17">
        <v>40021</v>
      </c>
      <c r="B89" s="18" t="s">
        <v>71</v>
      </c>
      <c r="C89" s="19">
        <v>210</v>
      </c>
      <c r="D89" s="19" t="s">
        <v>84</v>
      </c>
      <c r="E89" s="44">
        <f>E88-C89</f>
        <v>1392628</v>
      </c>
      <c r="F89" s="47">
        <v>210</v>
      </c>
      <c r="G89" s="20" t="s">
        <v>74</v>
      </c>
    </row>
    <row r="90" spans="1:7">
      <c r="A90" s="17">
        <v>40036</v>
      </c>
      <c r="B90" s="18" t="s">
        <v>94</v>
      </c>
      <c r="C90" s="19">
        <v>5000</v>
      </c>
      <c r="D90" s="19" t="s">
        <v>82</v>
      </c>
      <c r="E90" s="44">
        <f>E89-C90</f>
        <v>1387628</v>
      </c>
      <c r="F90" s="47">
        <v>5000</v>
      </c>
      <c r="G90" s="20" t="s">
        <v>106</v>
      </c>
    </row>
    <row r="91" spans="1:7">
      <c r="A91" s="17">
        <v>40036</v>
      </c>
      <c r="B91" s="18" t="s">
        <v>85</v>
      </c>
      <c r="C91" s="19">
        <v>262</v>
      </c>
      <c r="D91" s="19" t="s">
        <v>84</v>
      </c>
      <c r="E91" s="44">
        <f>E90-C91</f>
        <v>1387366</v>
      </c>
      <c r="F91" s="47">
        <v>262</v>
      </c>
      <c r="G91" s="20" t="s">
        <v>74</v>
      </c>
    </row>
    <row r="92" spans="1:7">
      <c r="A92" s="17">
        <v>40042</v>
      </c>
      <c r="B92" s="18" t="s">
        <v>107</v>
      </c>
      <c r="C92" s="19"/>
      <c r="D92" s="19">
        <v>240</v>
      </c>
      <c r="E92" s="44">
        <f>E91+D92</f>
        <v>1387606</v>
      </c>
      <c r="F92" s="47">
        <v>240</v>
      </c>
      <c r="G92" s="20" t="s">
        <v>107</v>
      </c>
    </row>
    <row r="93" spans="1:7">
      <c r="A93" s="17">
        <v>40062</v>
      </c>
      <c r="B93" s="18" t="s">
        <v>108</v>
      </c>
      <c r="C93" s="19">
        <v>300000</v>
      </c>
      <c r="D93" s="19"/>
      <c r="E93" s="44">
        <f>E92-C93</f>
        <v>1087606</v>
      </c>
      <c r="F93" s="47">
        <v>300000</v>
      </c>
      <c r="G93" s="20" t="s">
        <v>109</v>
      </c>
    </row>
    <row r="94" spans="1:7">
      <c r="A94" s="17">
        <v>40062</v>
      </c>
      <c r="B94" s="18" t="s">
        <v>111</v>
      </c>
      <c r="C94" s="19">
        <v>105</v>
      </c>
      <c r="D94" s="19"/>
      <c r="E94" s="44">
        <f>E93-C94</f>
        <v>1087501</v>
      </c>
      <c r="F94" s="47">
        <v>105</v>
      </c>
      <c r="G94" s="20" t="s">
        <v>110</v>
      </c>
    </row>
    <row r="95" spans="1:7">
      <c r="A95" s="21">
        <v>40093</v>
      </c>
      <c r="B95" s="22" t="s">
        <v>54</v>
      </c>
      <c r="C95" s="23" t="s">
        <v>9</v>
      </c>
      <c r="D95" s="23">
        <v>427875</v>
      </c>
      <c r="E95" s="48">
        <f>E94+D95</f>
        <v>1515376</v>
      </c>
      <c r="F95" s="49">
        <f>SUM(F96:F98)</f>
        <v>427875</v>
      </c>
      <c r="G95" s="24" t="s">
        <v>113</v>
      </c>
    </row>
    <row r="96" spans="1:7">
      <c r="A96" s="5"/>
      <c r="B96" s="7"/>
      <c r="C96" s="9"/>
      <c r="D96" s="9"/>
      <c r="E96" s="45"/>
      <c r="F96" s="42">
        <v>193200</v>
      </c>
      <c r="G96" s="11" t="s">
        <v>114</v>
      </c>
    </row>
    <row r="97" spans="1:7">
      <c r="A97" s="5"/>
      <c r="B97" s="7"/>
      <c r="C97" s="9"/>
      <c r="D97" s="9"/>
      <c r="E97" s="45"/>
      <c r="F97" s="42">
        <v>235200</v>
      </c>
      <c r="G97" s="11" t="s">
        <v>112</v>
      </c>
    </row>
    <row r="98" spans="1:7">
      <c r="A98" s="6"/>
      <c r="B98" s="8"/>
      <c r="C98" s="10"/>
      <c r="D98" s="10"/>
      <c r="E98" s="46"/>
      <c r="F98" s="43">
        <v>-525</v>
      </c>
      <c r="G98" s="12" t="s">
        <v>60</v>
      </c>
    </row>
    <row r="99" spans="1:7">
      <c r="A99" s="21">
        <v>40114</v>
      </c>
      <c r="B99" s="22" t="s">
        <v>97</v>
      </c>
      <c r="C99" s="23" t="s">
        <v>77</v>
      </c>
      <c r="D99" s="23">
        <v>192675</v>
      </c>
      <c r="E99" s="48">
        <f>E95+D99</f>
        <v>1708051</v>
      </c>
      <c r="F99" s="49">
        <f>SUM(F100:F101)</f>
        <v>192675</v>
      </c>
      <c r="G99" s="24" t="s">
        <v>48</v>
      </c>
    </row>
    <row r="100" spans="1:7">
      <c r="A100" s="5"/>
      <c r="B100" s="7"/>
      <c r="C100" s="9"/>
      <c r="D100" s="9"/>
      <c r="E100" s="45"/>
      <c r="F100" s="42">
        <v>193200</v>
      </c>
      <c r="G100" s="11" t="s">
        <v>115</v>
      </c>
    </row>
    <row r="101" spans="1:7">
      <c r="A101" s="6"/>
      <c r="B101" s="8"/>
      <c r="C101" s="10"/>
      <c r="D101" s="10"/>
      <c r="E101" s="46"/>
      <c r="F101" s="43">
        <v>-525</v>
      </c>
      <c r="G101" s="12" t="s">
        <v>33</v>
      </c>
    </row>
    <row r="102" spans="1:7">
      <c r="A102" s="17">
        <v>40126</v>
      </c>
      <c r="B102" s="18" t="s">
        <v>64</v>
      </c>
      <c r="C102" s="19">
        <v>100000</v>
      </c>
      <c r="D102" s="19"/>
      <c r="E102" s="44">
        <f>E99-C102</f>
        <v>1608051</v>
      </c>
      <c r="F102" s="47">
        <v>100000</v>
      </c>
      <c r="G102" s="20" t="s">
        <v>105</v>
      </c>
    </row>
    <row r="103" spans="1:7">
      <c r="A103" s="17">
        <v>40144</v>
      </c>
      <c r="B103" s="18" t="s">
        <v>39</v>
      </c>
      <c r="C103" s="19" t="s">
        <v>61</v>
      </c>
      <c r="D103" s="19">
        <v>4320</v>
      </c>
      <c r="E103" s="44">
        <f>E102+D103</f>
        <v>1612371</v>
      </c>
      <c r="F103" s="47">
        <v>4320</v>
      </c>
      <c r="G103" s="20" t="s">
        <v>116</v>
      </c>
    </row>
    <row r="104" spans="1:7">
      <c r="A104" s="17">
        <v>40171</v>
      </c>
      <c r="B104" s="18" t="s">
        <v>64</v>
      </c>
      <c r="C104" s="19">
        <v>100000</v>
      </c>
      <c r="D104" s="19"/>
      <c r="E104" s="44">
        <f>E103-C104</f>
        <v>1512371</v>
      </c>
      <c r="F104" s="47">
        <v>100000</v>
      </c>
      <c r="G104" s="20" t="s">
        <v>105</v>
      </c>
    </row>
    <row r="105" spans="1:7">
      <c r="A105" s="17">
        <v>40231</v>
      </c>
      <c r="B105" s="18" t="s">
        <v>107</v>
      </c>
      <c r="C105" s="19"/>
      <c r="D105" s="19">
        <v>243</v>
      </c>
      <c r="E105" s="44">
        <f>E104+D105</f>
        <v>1512614</v>
      </c>
      <c r="F105" s="47">
        <v>243</v>
      </c>
      <c r="G105" s="20" t="s">
        <v>107</v>
      </c>
    </row>
    <row r="106" spans="1:7">
      <c r="A106" s="21">
        <v>40233</v>
      </c>
      <c r="B106" s="22" t="s">
        <v>54</v>
      </c>
      <c r="C106" s="23" t="s">
        <v>9</v>
      </c>
      <c r="D106" s="23">
        <v>103075</v>
      </c>
      <c r="E106" s="48">
        <f>E105+D106</f>
        <v>1615689</v>
      </c>
      <c r="F106" s="49">
        <f>SUM(F107:F110)</f>
        <v>103075</v>
      </c>
      <c r="G106" s="24" t="s">
        <v>113</v>
      </c>
    </row>
    <row r="107" spans="1:7">
      <c r="A107" s="5"/>
      <c r="B107" s="7"/>
      <c r="C107" s="9"/>
      <c r="D107" s="9"/>
      <c r="E107" s="45"/>
      <c r="F107" s="42">
        <v>235200</v>
      </c>
      <c r="G107" s="11" t="s">
        <v>117</v>
      </c>
    </row>
    <row r="108" spans="1:7">
      <c r="A108" s="5"/>
      <c r="B108" s="7"/>
      <c r="C108" s="9"/>
      <c r="D108" s="9"/>
      <c r="E108" s="45"/>
      <c r="F108" s="42">
        <v>-29317</v>
      </c>
      <c r="G108" s="11" t="s">
        <v>118</v>
      </c>
    </row>
    <row r="109" spans="1:7">
      <c r="A109" s="5"/>
      <c r="B109" s="7"/>
      <c r="C109" s="9"/>
      <c r="D109" s="9"/>
      <c r="E109" s="45"/>
      <c r="F109" s="42">
        <v>-102283</v>
      </c>
      <c r="G109" s="11" t="s">
        <v>119</v>
      </c>
    </row>
    <row r="110" spans="1:7">
      <c r="A110" s="6"/>
      <c r="B110" s="8"/>
      <c r="C110" s="10"/>
      <c r="D110" s="10"/>
      <c r="E110" s="46"/>
      <c r="F110" s="43">
        <v>-525</v>
      </c>
      <c r="G110" s="12" t="s">
        <v>60</v>
      </c>
    </row>
    <row r="111" spans="1:7">
      <c r="A111" s="13">
        <v>40291</v>
      </c>
      <c r="B111" s="18" t="s">
        <v>81</v>
      </c>
      <c r="C111" s="19">
        <v>7630</v>
      </c>
      <c r="D111" s="19" t="s">
        <v>95</v>
      </c>
      <c r="E111" s="44">
        <f>E106-C111</f>
        <v>1608059</v>
      </c>
      <c r="F111" s="47">
        <v>7630</v>
      </c>
      <c r="G111" s="20" t="s">
        <v>96</v>
      </c>
    </row>
    <row r="112" spans="1:7">
      <c r="A112" s="17">
        <v>40291</v>
      </c>
      <c r="B112" s="18" t="s">
        <v>71</v>
      </c>
      <c r="C112" s="19">
        <v>262</v>
      </c>
      <c r="D112" s="19" t="s">
        <v>84</v>
      </c>
      <c r="E112" s="44">
        <f>E111-C112</f>
        <v>1607797</v>
      </c>
      <c r="F112" s="47">
        <v>262</v>
      </c>
      <c r="G112" s="20" t="s">
        <v>74</v>
      </c>
    </row>
    <row r="113" spans="1:7">
      <c r="A113" s="17">
        <v>40309</v>
      </c>
      <c r="B113" s="18" t="s">
        <v>64</v>
      </c>
      <c r="C113" s="19">
        <v>200000</v>
      </c>
      <c r="D113" s="19"/>
      <c r="E113" s="44">
        <f>E112-C113</f>
        <v>1407797</v>
      </c>
      <c r="F113" s="47">
        <v>200000</v>
      </c>
      <c r="G113" s="20" t="s">
        <v>105</v>
      </c>
    </row>
    <row r="114" spans="1:7">
      <c r="A114" s="17">
        <v>40324</v>
      </c>
      <c r="B114" s="18" t="s">
        <v>39</v>
      </c>
      <c r="C114" s="19" t="s">
        <v>61</v>
      </c>
      <c r="D114" s="19">
        <v>3840</v>
      </c>
      <c r="E114" s="44">
        <f>E113+D114</f>
        <v>1411637</v>
      </c>
      <c r="F114" s="47">
        <v>3840</v>
      </c>
      <c r="G114" s="20" t="s">
        <v>120</v>
      </c>
    </row>
    <row r="115" spans="1:7">
      <c r="A115" s="17">
        <v>40339</v>
      </c>
      <c r="B115" s="18" t="s">
        <v>64</v>
      </c>
      <c r="C115" s="19">
        <v>100000</v>
      </c>
      <c r="D115" s="19"/>
      <c r="E115" s="44">
        <f>E114-C115</f>
        <v>1311637</v>
      </c>
      <c r="F115" s="47">
        <v>100000</v>
      </c>
      <c r="G115" s="20" t="s">
        <v>105</v>
      </c>
    </row>
    <row r="116" spans="1:7">
      <c r="A116" s="21">
        <v>40345</v>
      </c>
      <c r="B116" s="22" t="s">
        <v>101</v>
      </c>
      <c r="C116" s="23" t="s">
        <v>102</v>
      </c>
      <c r="D116" s="23">
        <v>111430</v>
      </c>
      <c r="E116" s="48">
        <f>E115+D116</f>
        <v>1423067</v>
      </c>
      <c r="F116" s="49">
        <f>SUM(F117:F121)</f>
        <v>111430</v>
      </c>
      <c r="G116" s="24" t="s">
        <v>51</v>
      </c>
    </row>
    <row r="117" spans="1:7">
      <c r="A117" s="5"/>
      <c r="B117" s="7"/>
      <c r="C117" s="9"/>
      <c r="D117" s="9"/>
      <c r="E117" s="45"/>
      <c r="F117" s="42">
        <v>130800</v>
      </c>
      <c r="G117" s="11" t="s">
        <v>23</v>
      </c>
    </row>
    <row r="118" spans="1:7">
      <c r="A118" s="5"/>
      <c r="B118" s="7"/>
      <c r="C118" s="9"/>
      <c r="D118" s="9"/>
      <c r="E118" s="45"/>
      <c r="F118" s="42">
        <v>-9810</v>
      </c>
      <c r="G118" s="11" t="s">
        <v>24</v>
      </c>
    </row>
    <row r="119" spans="1:7">
      <c r="A119" s="5"/>
      <c r="B119" s="7"/>
      <c r="C119" s="9"/>
      <c r="D119" s="9"/>
      <c r="E119" s="45"/>
      <c r="F119" s="42">
        <v>-2180</v>
      </c>
      <c r="G119" s="11" t="s">
        <v>25</v>
      </c>
    </row>
    <row r="120" spans="1:7">
      <c r="A120" s="5"/>
      <c r="B120" s="7"/>
      <c r="C120" s="9"/>
      <c r="D120" s="9"/>
      <c r="E120" s="45"/>
      <c r="F120" s="42">
        <v>-6540</v>
      </c>
      <c r="G120" s="11" t="s">
        <v>26</v>
      </c>
    </row>
    <row r="121" spans="1:7">
      <c r="A121" s="5"/>
      <c r="B121" s="7"/>
      <c r="C121" s="9"/>
      <c r="D121" s="9"/>
      <c r="E121" s="45"/>
      <c r="F121" s="42">
        <v>-840</v>
      </c>
      <c r="G121" s="11" t="s">
        <v>20</v>
      </c>
    </row>
    <row r="122" spans="1:7">
      <c r="A122" s="17">
        <v>40379</v>
      </c>
      <c r="B122" s="18" t="s">
        <v>76</v>
      </c>
      <c r="C122" s="19">
        <v>35100</v>
      </c>
      <c r="D122" s="19" t="s">
        <v>72</v>
      </c>
      <c r="E122" s="44">
        <f>E116-C122</f>
        <v>1387967</v>
      </c>
      <c r="F122" s="47">
        <v>35100</v>
      </c>
      <c r="G122" s="20" t="s">
        <v>75</v>
      </c>
    </row>
    <row r="123" spans="1:7">
      <c r="A123" s="17">
        <v>40379</v>
      </c>
      <c r="B123" s="18" t="s">
        <v>71</v>
      </c>
      <c r="C123" s="19">
        <v>210</v>
      </c>
      <c r="D123" s="19" t="s">
        <v>84</v>
      </c>
      <c r="E123" s="44">
        <f>E122-C123</f>
        <v>1387757</v>
      </c>
      <c r="F123" s="47">
        <v>210</v>
      </c>
      <c r="G123" s="20" t="s">
        <v>74</v>
      </c>
    </row>
    <row r="124" spans="1:7">
      <c r="A124" s="17">
        <v>40379</v>
      </c>
      <c r="B124" s="18" t="s">
        <v>64</v>
      </c>
      <c r="C124" s="19">
        <v>200000</v>
      </c>
      <c r="D124" s="19"/>
      <c r="E124" s="44">
        <f>E123-C124</f>
        <v>1187757</v>
      </c>
      <c r="F124" s="47">
        <v>200000</v>
      </c>
      <c r="G124" s="20" t="s">
        <v>105</v>
      </c>
    </row>
    <row r="125" spans="1:7">
      <c r="A125" s="17">
        <v>40392</v>
      </c>
      <c r="B125" s="18" t="s">
        <v>94</v>
      </c>
      <c r="C125" s="19">
        <v>5000</v>
      </c>
      <c r="D125" s="19" t="s">
        <v>82</v>
      </c>
      <c r="E125" s="44">
        <f>E124-C125</f>
        <v>1182757</v>
      </c>
      <c r="F125" s="47">
        <v>5000</v>
      </c>
      <c r="G125" s="20" t="s">
        <v>121</v>
      </c>
    </row>
    <row r="126" spans="1:7">
      <c r="A126" s="17">
        <v>40392</v>
      </c>
      <c r="B126" s="18" t="s">
        <v>85</v>
      </c>
      <c r="C126" s="19">
        <v>262</v>
      </c>
      <c r="D126" s="19" t="s">
        <v>84</v>
      </c>
      <c r="E126" s="44">
        <f>E125-C126</f>
        <v>1182495</v>
      </c>
      <c r="F126" s="47">
        <v>262</v>
      </c>
      <c r="G126" s="20" t="s">
        <v>74</v>
      </c>
    </row>
    <row r="127" spans="1:7">
      <c r="A127" s="65">
        <v>40399</v>
      </c>
      <c r="B127" s="66" t="s">
        <v>54</v>
      </c>
      <c r="C127" s="67" t="s">
        <v>9</v>
      </c>
      <c r="D127" s="67">
        <v>349759</v>
      </c>
      <c r="E127" s="68">
        <f>E126+D127</f>
        <v>1532254</v>
      </c>
      <c r="F127" s="69">
        <f>SUM(F128:F131)</f>
        <v>349759</v>
      </c>
      <c r="G127" s="70" t="s">
        <v>113</v>
      </c>
    </row>
    <row r="128" spans="1:7">
      <c r="A128" s="5"/>
      <c r="B128" s="7"/>
      <c r="C128" s="9"/>
      <c r="D128" s="9"/>
      <c r="E128" s="45"/>
      <c r="F128" s="42">
        <v>193200</v>
      </c>
      <c r="G128" s="11" t="s">
        <v>122</v>
      </c>
    </row>
    <row r="129" spans="1:7">
      <c r="A129" s="5"/>
      <c r="B129" s="7"/>
      <c r="C129" s="9"/>
      <c r="D129" s="9"/>
      <c r="E129" s="45"/>
      <c r="F129" s="42">
        <v>235000</v>
      </c>
      <c r="G129" s="11" t="s">
        <v>123</v>
      </c>
    </row>
    <row r="130" spans="1:7">
      <c r="A130" s="5"/>
      <c r="B130" s="7"/>
      <c r="C130" s="9"/>
      <c r="D130" s="9"/>
      <c r="E130" s="45"/>
      <c r="F130" s="42">
        <v>-77916</v>
      </c>
      <c r="G130" s="11" t="s">
        <v>124</v>
      </c>
    </row>
    <row r="131" spans="1:7">
      <c r="A131" s="6"/>
      <c r="B131" s="8"/>
      <c r="C131" s="10"/>
      <c r="D131" s="10"/>
      <c r="E131" s="46"/>
      <c r="F131" s="43">
        <v>-525</v>
      </c>
      <c r="G131" s="12" t="s">
        <v>60</v>
      </c>
    </row>
    <row r="132" spans="1:7">
      <c r="A132" s="17">
        <v>40413</v>
      </c>
      <c r="B132" s="18" t="s">
        <v>107</v>
      </c>
      <c r="C132" s="19"/>
      <c r="D132" s="19">
        <v>237</v>
      </c>
      <c r="E132" s="44">
        <f>E127+D132</f>
        <v>1532491</v>
      </c>
      <c r="F132" s="47">
        <v>237</v>
      </c>
      <c r="G132" s="20" t="s">
        <v>107</v>
      </c>
    </row>
    <row r="133" spans="1:7">
      <c r="A133" s="17">
        <v>40428</v>
      </c>
      <c r="B133" s="18" t="s">
        <v>94</v>
      </c>
      <c r="C133" s="19">
        <v>84000</v>
      </c>
      <c r="D133" s="19" t="s">
        <v>125</v>
      </c>
      <c r="E133" s="44">
        <f>E132-C133</f>
        <v>1448491</v>
      </c>
      <c r="F133" s="47">
        <v>84000</v>
      </c>
      <c r="G133" s="20" t="s">
        <v>126</v>
      </c>
    </row>
    <row r="134" spans="1:7">
      <c r="A134" s="17">
        <v>40428</v>
      </c>
      <c r="B134" s="18" t="s">
        <v>85</v>
      </c>
      <c r="C134" s="19">
        <v>420</v>
      </c>
      <c r="D134" s="19" t="s">
        <v>84</v>
      </c>
      <c r="E134" s="44">
        <f>E133-C134</f>
        <v>1448071</v>
      </c>
      <c r="F134" s="47">
        <v>420</v>
      </c>
      <c r="G134" s="20" t="s">
        <v>74</v>
      </c>
    </row>
    <row r="135" spans="1:7">
      <c r="A135" s="13">
        <v>40508</v>
      </c>
      <c r="B135" s="18" t="s">
        <v>39</v>
      </c>
      <c r="C135" s="19" t="s">
        <v>61</v>
      </c>
      <c r="D135" s="19">
        <v>3780</v>
      </c>
      <c r="E135" s="44">
        <f>E134+D135</f>
        <v>1451851</v>
      </c>
      <c r="F135" s="47">
        <v>3780</v>
      </c>
      <c r="G135" s="20" t="s">
        <v>127</v>
      </c>
    </row>
    <row r="136" spans="1:7">
      <c r="A136" s="17">
        <v>40542</v>
      </c>
      <c r="B136" s="18" t="s">
        <v>64</v>
      </c>
      <c r="C136" s="19">
        <v>300000</v>
      </c>
      <c r="D136" s="19"/>
      <c r="E136" s="44">
        <f>E135-C136</f>
        <v>1151851</v>
      </c>
      <c r="F136" s="47">
        <v>300000</v>
      </c>
      <c r="G136" s="20" t="s">
        <v>105</v>
      </c>
    </row>
    <row r="137" spans="1:7">
      <c r="A137" s="21">
        <v>40582</v>
      </c>
      <c r="B137" s="22" t="s">
        <v>54</v>
      </c>
      <c r="C137" s="23" t="s">
        <v>9</v>
      </c>
      <c r="D137" s="23">
        <v>399677</v>
      </c>
      <c r="E137" s="48">
        <f>E136+D137</f>
        <v>1551528</v>
      </c>
      <c r="F137" s="49">
        <f>SUM(F138:F141)</f>
        <v>399677</v>
      </c>
      <c r="G137" s="24" t="s">
        <v>113</v>
      </c>
    </row>
    <row r="138" spans="1:7">
      <c r="A138" s="5"/>
      <c r="B138" s="7"/>
      <c r="C138" s="9"/>
      <c r="D138" s="9"/>
      <c r="E138" s="45"/>
      <c r="F138" s="42">
        <v>175000</v>
      </c>
      <c r="G138" s="11" t="s">
        <v>128</v>
      </c>
    </row>
    <row r="139" spans="1:7">
      <c r="A139" s="5"/>
      <c r="B139" s="7"/>
      <c r="C139" s="9"/>
      <c r="D139" s="9"/>
      <c r="E139" s="45"/>
      <c r="F139" s="42">
        <v>250000</v>
      </c>
      <c r="G139" s="11" t="s">
        <v>129</v>
      </c>
    </row>
    <row r="140" spans="1:7">
      <c r="A140" s="5"/>
      <c r="B140" s="7"/>
      <c r="C140" s="9"/>
      <c r="D140" s="9"/>
      <c r="E140" s="45"/>
      <c r="F140" s="42">
        <v>-24798</v>
      </c>
      <c r="G140" s="11" t="s">
        <v>130</v>
      </c>
    </row>
    <row r="141" spans="1:7">
      <c r="A141" s="6"/>
      <c r="B141" s="8"/>
      <c r="C141" s="10"/>
      <c r="D141" s="10"/>
      <c r="E141" s="46"/>
      <c r="F141" s="43">
        <v>-525</v>
      </c>
      <c r="G141" s="12" t="s">
        <v>60</v>
      </c>
    </row>
    <row r="142" spans="1:7">
      <c r="A142" s="17">
        <v>40595</v>
      </c>
      <c r="B142" s="18" t="s">
        <v>107</v>
      </c>
      <c r="C142" s="19"/>
      <c r="D142" s="19">
        <v>122</v>
      </c>
      <c r="E142" s="44">
        <f>E137+D142</f>
        <v>1551650</v>
      </c>
      <c r="F142" s="47">
        <v>122</v>
      </c>
      <c r="G142" s="20" t="s">
        <v>107</v>
      </c>
    </row>
    <row r="143" spans="1:7">
      <c r="A143" s="17">
        <v>40609</v>
      </c>
      <c r="B143" s="18" t="s">
        <v>64</v>
      </c>
      <c r="C143" s="19">
        <v>100000</v>
      </c>
      <c r="D143" s="19"/>
      <c r="E143" s="44">
        <f>E142-C143</f>
        <v>1451650</v>
      </c>
      <c r="F143" s="47">
        <v>100000</v>
      </c>
      <c r="G143" s="20" t="s">
        <v>105</v>
      </c>
    </row>
    <row r="144" spans="1:7">
      <c r="A144" s="17">
        <v>40654</v>
      </c>
      <c r="B144" s="18" t="s">
        <v>64</v>
      </c>
      <c r="C144" s="19">
        <v>100000</v>
      </c>
      <c r="D144" s="19"/>
      <c r="E144" s="44">
        <f>E143-C144</f>
        <v>1351650</v>
      </c>
      <c r="F144" s="47">
        <v>100000</v>
      </c>
      <c r="G144" s="20" t="s">
        <v>105</v>
      </c>
    </row>
    <row r="145" spans="1:7">
      <c r="A145" s="13">
        <v>40661</v>
      </c>
      <c r="B145" s="18" t="s">
        <v>81</v>
      </c>
      <c r="C145" s="19">
        <v>7630</v>
      </c>
      <c r="D145" s="19" t="s">
        <v>95</v>
      </c>
      <c r="E145" s="44">
        <f>E144-C145</f>
        <v>1344020</v>
      </c>
      <c r="F145" s="47">
        <v>7630</v>
      </c>
      <c r="G145" s="20" t="s">
        <v>131</v>
      </c>
    </row>
    <row r="146" spans="1:7">
      <c r="A146" s="17">
        <v>40661</v>
      </c>
      <c r="B146" s="18" t="s">
        <v>71</v>
      </c>
      <c r="C146" s="19">
        <v>262</v>
      </c>
      <c r="D146" s="19" t="s">
        <v>84</v>
      </c>
      <c r="E146" s="44">
        <f>E145-C146</f>
        <v>1343758</v>
      </c>
      <c r="F146" s="47">
        <v>262</v>
      </c>
      <c r="G146" s="20" t="s">
        <v>74</v>
      </c>
    </row>
    <row r="147" spans="1:7">
      <c r="A147" s="17">
        <v>40686</v>
      </c>
      <c r="B147" s="18" t="s">
        <v>39</v>
      </c>
      <c r="C147" s="19" t="s">
        <v>61</v>
      </c>
      <c r="D147" s="19">
        <v>3360</v>
      </c>
      <c r="E147" s="44">
        <f>E146+D147</f>
        <v>1347118</v>
      </c>
      <c r="F147" s="47">
        <v>3360</v>
      </c>
      <c r="G147" s="20" t="s">
        <v>132</v>
      </c>
    </row>
    <row r="148" spans="1:7">
      <c r="A148" s="21">
        <v>40709</v>
      </c>
      <c r="B148" s="22" t="s">
        <v>101</v>
      </c>
      <c r="C148" s="23" t="s">
        <v>102</v>
      </c>
      <c r="D148" s="23">
        <v>111430</v>
      </c>
      <c r="E148" s="48">
        <f>E147+D148</f>
        <v>1458548</v>
      </c>
      <c r="F148" s="49">
        <f>SUM(F149:F153)</f>
        <v>111430</v>
      </c>
      <c r="G148" s="24" t="s">
        <v>51</v>
      </c>
    </row>
    <row r="149" spans="1:7">
      <c r="A149" s="5"/>
      <c r="B149" s="7"/>
      <c r="C149" s="9"/>
      <c r="D149" s="9"/>
      <c r="E149" s="45"/>
      <c r="F149" s="42">
        <v>130800</v>
      </c>
      <c r="G149" s="11" t="s">
        <v>23</v>
      </c>
    </row>
    <row r="150" spans="1:7">
      <c r="A150" s="5"/>
      <c r="B150" s="7"/>
      <c r="C150" s="9"/>
      <c r="D150" s="9"/>
      <c r="E150" s="45"/>
      <c r="F150" s="42">
        <v>-9810</v>
      </c>
      <c r="G150" s="11" t="s">
        <v>24</v>
      </c>
    </row>
    <row r="151" spans="1:7">
      <c r="A151" s="5"/>
      <c r="B151" s="7"/>
      <c r="C151" s="9"/>
      <c r="D151" s="9"/>
      <c r="E151" s="45"/>
      <c r="F151" s="42">
        <v>-2180</v>
      </c>
      <c r="G151" s="11" t="s">
        <v>25</v>
      </c>
    </row>
    <row r="152" spans="1:7">
      <c r="A152" s="5"/>
      <c r="B152" s="7"/>
      <c r="C152" s="9"/>
      <c r="D152" s="9"/>
      <c r="E152" s="45"/>
      <c r="F152" s="42">
        <v>-6540</v>
      </c>
      <c r="G152" s="11" t="s">
        <v>26</v>
      </c>
    </row>
    <row r="153" spans="1:7">
      <c r="A153" s="6"/>
      <c r="B153" s="8"/>
      <c r="C153" s="10"/>
      <c r="D153" s="10"/>
      <c r="E153" s="46"/>
      <c r="F153" s="43">
        <v>-840</v>
      </c>
      <c r="G153" s="12" t="s">
        <v>20</v>
      </c>
    </row>
    <row r="154" spans="1:7">
      <c r="A154" s="50">
        <v>40721</v>
      </c>
      <c r="B154" s="51" t="s">
        <v>64</v>
      </c>
      <c r="C154" s="52">
        <v>200000</v>
      </c>
      <c r="D154" s="52"/>
      <c r="E154" s="53">
        <f>E148-C154</f>
        <v>1258548</v>
      </c>
      <c r="F154" s="54">
        <v>200000</v>
      </c>
      <c r="G154" s="55" t="s">
        <v>105</v>
      </c>
    </row>
    <row r="155" spans="1:7">
      <c r="A155" s="21">
        <v>40722</v>
      </c>
      <c r="B155" s="22" t="s">
        <v>54</v>
      </c>
      <c r="C155" s="23" t="s">
        <v>9</v>
      </c>
      <c r="D155" s="23">
        <v>369150</v>
      </c>
      <c r="E155" s="48">
        <f>E154+D155</f>
        <v>1627698</v>
      </c>
      <c r="F155" s="49">
        <f>SUM(F156:F159)</f>
        <v>369150</v>
      </c>
      <c r="G155" s="24" t="s">
        <v>113</v>
      </c>
    </row>
    <row r="156" spans="1:7">
      <c r="A156" s="5"/>
      <c r="B156" s="7"/>
      <c r="C156" s="9"/>
      <c r="D156" s="9"/>
      <c r="E156" s="45"/>
      <c r="F156" s="42">
        <v>175000</v>
      </c>
      <c r="G156" s="11" t="s">
        <v>133</v>
      </c>
    </row>
    <row r="157" spans="1:7">
      <c r="A157" s="5"/>
      <c r="B157" s="7"/>
      <c r="C157" s="9"/>
      <c r="D157" s="9"/>
      <c r="E157" s="45"/>
      <c r="F157" s="42">
        <v>250000</v>
      </c>
      <c r="G157" s="11" t="s">
        <v>134</v>
      </c>
    </row>
    <row r="158" spans="1:7">
      <c r="A158" s="5"/>
      <c r="B158" s="7"/>
      <c r="C158" s="9"/>
      <c r="D158" s="9"/>
      <c r="E158" s="45"/>
      <c r="F158" s="42">
        <v>-55325</v>
      </c>
      <c r="G158" s="11" t="s">
        <v>135</v>
      </c>
    </row>
    <row r="159" spans="1:7">
      <c r="A159" s="6"/>
      <c r="B159" s="8"/>
      <c r="C159" s="10"/>
      <c r="D159" s="10"/>
      <c r="E159" s="46"/>
      <c r="F159" s="43">
        <v>-525</v>
      </c>
      <c r="G159" s="12" t="s">
        <v>60</v>
      </c>
    </row>
    <row r="160" spans="1:7">
      <c r="A160" s="17">
        <v>40743</v>
      </c>
      <c r="B160" s="18" t="s">
        <v>76</v>
      </c>
      <c r="C160" s="19">
        <v>35100</v>
      </c>
      <c r="D160" s="19" t="s">
        <v>72</v>
      </c>
      <c r="E160" s="44">
        <f>E155-C160</f>
        <v>1592598</v>
      </c>
      <c r="F160" s="47">
        <v>35100</v>
      </c>
      <c r="G160" s="20" t="s">
        <v>75</v>
      </c>
    </row>
    <row r="161" spans="1:7">
      <c r="A161" s="17">
        <v>40743</v>
      </c>
      <c r="B161" s="18" t="s">
        <v>71</v>
      </c>
      <c r="C161" s="19">
        <v>210</v>
      </c>
      <c r="D161" s="19" t="s">
        <v>84</v>
      </c>
      <c r="E161" s="44">
        <f>E160-C161</f>
        <v>1592388</v>
      </c>
      <c r="F161" s="47">
        <v>210</v>
      </c>
      <c r="G161" s="20" t="s">
        <v>74</v>
      </c>
    </row>
    <row r="162" spans="1:7">
      <c r="A162" s="17">
        <v>40777</v>
      </c>
      <c r="B162" s="18" t="s">
        <v>107</v>
      </c>
      <c r="C162" s="19"/>
      <c r="D162" s="19">
        <v>118</v>
      </c>
      <c r="E162" s="44">
        <f>E161+D162</f>
        <v>1592506</v>
      </c>
      <c r="F162" s="47">
        <v>118</v>
      </c>
      <c r="G162" s="20" t="s">
        <v>107</v>
      </c>
    </row>
    <row r="163" spans="1:7">
      <c r="A163" s="17">
        <v>40823</v>
      </c>
      <c r="B163" s="18" t="s">
        <v>64</v>
      </c>
      <c r="C163" s="19">
        <v>100000</v>
      </c>
      <c r="D163" s="19"/>
      <c r="E163" s="44">
        <f>E162-C163</f>
        <v>1492506</v>
      </c>
      <c r="F163" s="47">
        <v>100000</v>
      </c>
      <c r="G163" s="20" t="s">
        <v>105</v>
      </c>
    </row>
    <row r="164" spans="1:7">
      <c r="A164" s="17">
        <v>40875</v>
      </c>
      <c r="B164" s="18" t="s">
        <v>39</v>
      </c>
      <c r="C164" s="19" t="s">
        <v>61</v>
      </c>
      <c r="D164" s="19">
        <v>1860</v>
      </c>
      <c r="E164" s="44">
        <f>E163+D164</f>
        <v>1494366</v>
      </c>
      <c r="F164" s="47">
        <v>1860</v>
      </c>
      <c r="G164" s="20" t="s">
        <v>136</v>
      </c>
    </row>
    <row r="165" spans="1:7">
      <c r="A165" s="17">
        <v>40883</v>
      </c>
      <c r="B165" s="18" t="s">
        <v>64</v>
      </c>
      <c r="C165" s="19">
        <v>300000</v>
      </c>
      <c r="D165" s="19"/>
      <c r="E165" s="44">
        <f>E164-C165</f>
        <v>1194366</v>
      </c>
      <c r="F165" s="47">
        <v>300000</v>
      </c>
      <c r="G165" s="20" t="s">
        <v>105</v>
      </c>
    </row>
    <row r="166" spans="1:7">
      <c r="A166" s="21">
        <v>40926</v>
      </c>
      <c r="B166" s="22" t="s">
        <v>54</v>
      </c>
      <c r="C166" s="23" t="s">
        <v>9</v>
      </c>
      <c r="D166" s="23">
        <v>411077</v>
      </c>
      <c r="E166" s="48">
        <f>E165+D166</f>
        <v>1605443</v>
      </c>
      <c r="F166" s="49">
        <f>SUM(F167:F170)</f>
        <v>411077</v>
      </c>
      <c r="G166" s="24" t="s">
        <v>113</v>
      </c>
    </row>
    <row r="167" spans="1:7">
      <c r="A167" s="5"/>
      <c r="B167" s="7"/>
      <c r="C167" s="9"/>
      <c r="D167" s="9"/>
      <c r="E167" s="45"/>
      <c r="F167" s="42">
        <v>175000</v>
      </c>
      <c r="G167" s="11" t="s">
        <v>137</v>
      </c>
    </row>
    <row r="168" spans="1:7">
      <c r="A168" s="5"/>
      <c r="B168" s="7"/>
      <c r="C168" s="9"/>
      <c r="D168" s="9"/>
      <c r="E168" s="45"/>
      <c r="F168" s="42">
        <v>250000</v>
      </c>
      <c r="G168" s="11" t="s">
        <v>138</v>
      </c>
    </row>
    <row r="169" spans="1:7">
      <c r="A169" s="5"/>
      <c r="B169" s="7"/>
      <c r="C169" s="9"/>
      <c r="D169" s="9"/>
      <c r="E169" s="45"/>
      <c r="F169" s="42">
        <v>-13398</v>
      </c>
      <c r="G169" s="11" t="s">
        <v>139</v>
      </c>
    </row>
    <row r="170" spans="1:7">
      <c r="A170" s="6"/>
      <c r="B170" s="8"/>
      <c r="C170" s="10"/>
      <c r="D170" s="10"/>
      <c r="E170" s="46"/>
      <c r="F170" s="43">
        <v>-525</v>
      </c>
      <c r="G170" s="12" t="s">
        <v>60</v>
      </c>
    </row>
    <row r="171" spans="1:7">
      <c r="A171" s="17">
        <v>40926</v>
      </c>
      <c r="B171" s="18" t="s">
        <v>64</v>
      </c>
      <c r="C171" s="19">
        <v>200000</v>
      </c>
      <c r="D171" s="19"/>
      <c r="E171" s="44">
        <f>E166-C171</f>
        <v>1405443</v>
      </c>
      <c r="F171" s="47">
        <v>200000</v>
      </c>
      <c r="G171" s="20" t="s">
        <v>105</v>
      </c>
    </row>
    <row r="172" spans="1:7">
      <c r="A172" s="17">
        <v>40959</v>
      </c>
      <c r="B172" s="18" t="s">
        <v>107</v>
      </c>
      <c r="C172" s="19"/>
      <c r="D172" s="19">
        <v>114</v>
      </c>
      <c r="E172" s="44">
        <f>E171+D172</f>
        <v>1405557</v>
      </c>
      <c r="F172" s="47">
        <v>114</v>
      </c>
      <c r="G172" s="20" t="s">
        <v>107</v>
      </c>
    </row>
    <row r="173" spans="1:7">
      <c r="A173" s="17">
        <v>40975</v>
      </c>
      <c r="B173" s="18" t="s">
        <v>64</v>
      </c>
      <c r="C173" s="19">
        <v>100000</v>
      </c>
      <c r="D173" s="19"/>
      <c r="E173" s="44">
        <f>E172-C173</f>
        <v>1305557</v>
      </c>
      <c r="F173" s="47">
        <v>100000</v>
      </c>
      <c r="G173" s="20" t="s">
        <v>105</v>
      </c>
    </row>
    <row r="174" spans="1:7">
      <c r="A174" s="17">
        <v>41050</v>
      </c>
      <c r="B174" s="18" t="s">
        <v>39</v>
      </c>
      <c r="C174" s="19" t="s">
        <v>61</v>
      </c>
      <c r="D174" s="19">
        <v>2400</v>
      </c>
      <c r="E174" s="44">
        <f>E173+D174</f>
        <v>1307957</v>
      </c>
      <c r="F174" s="47">
        <v>2400</v>
      </c>
      <c r="G174" s="20" t="s">
        <v>140</v>
      </c>
    </row>
    <row r="175" spans="1:7">
      <c r="A175" s="13">
        <v>41054</v>
      </c>
      <c r="B175" s="18" t="s">
        <v>81</v>
      </c>
      <c r="C175" s="19">
        <v>7630</v>
      </c>
      <c r="D175" s="19" t="s">
        <v>95</v>
      </c>
      <c r="E175" s="44">
        <f>E174-C175</f>
        <v>1300327</v>
      </c>
      <c r="F175" s="47">
        <v>7630</v>
      </c>
      <c r="G175" s="20" t="s">
        <v>141</v>
      </c>
    </row>
    <row r="176" spans="1:7">
      <c r="A176" s="17">
        <v>41054</v>
      </c>
      <c r="B176" s="18" t="s">
        <v>71</v>
      </c>
      <c r="C176" s="19">
        <v>262</v>
      </c>
      <c r="D176" s="19" t="s">
        <v>84</v>
      </c>
      <c r="E176" s="44">
        <f>E175-C176</f>
        <v>1300065</v>
      </c>
      <c r="F176" s="47">
        <v>262</v>
      </c>
      <c r="G176" s="20" t="s">
        <v>74</v>
      </c>
    </row>
    <row r="177" spans="1:7">
      <c r="A177" s="21">
        <v>41080</v>
      </c>
      <c r="B177" s="22" t="s">
        <v>101</v>
      </c>
      <c r="C177" s="23" t="s">
        <v>102</v>
      </c>
      <c r="D177" s="23">
        <v>104890</v>
      </c>
      <c r="E177" s="48">
        <f>E176+D177</f>
        <v>1404955</v>
      </c>
      <c r="F177" s="49">
        <f>SUM(F178:F183)</f>
        <v>104890</v>
      </c>
      <c r="G177" s="24" t="s">
        <v>51</v>
      </c>
    </row>
    <row r="178" spans="1:7">
      <c r="A178" s="5"/>
      <c r="B178" s="7"/>
      <c r="C178" s="9"/>
      <c r="D178" s="9"/>
      <c r="E178" s="45"/>
      <c r="F178" s="42">
        <v>130800</v>
      </c>
      <c r="G178" s="11" t="s">
        <v>23</v>
      </c>
    </row>
    <row r="179" spans="1:7">
      <c r="A179" s="5"/>
      <c r="B179" s="7"/>
      <c r="C179" s="9"/>
      <c r="D179" s="9"/>
      <c r="E179" s="45"/>
      <c r="F179" s="42">
        <v>-9810</v>
      </c>
      <c r="G179" s="11" t="s">
        <v>24</v>
      </c>
    </row>
    <row r="180" spans="1:7">
      <c r="A180" s="5"/>
      <c r="B180" s="7"/>
      <c r="C180" s="9"/>
      <c r="D180" s="9"/>
      <c r="E180" s="45"/>
      <c r="F180" s="42">
        <v>-2180</v>
      </c>
      <c r="G180" s="11" t="s">
        <v>25</v>
      </c>
    </row>
    <row r="181" spans="1:7">
      <c r="A181" s="5"/>
      <c r="B181" s="7"/>
      <c r="C181" s="9"/>
      <c r="D181" s="9"/>
      <c r="E181" s="45"/>
      <c r="F181" s="42">
        <v>-6540</v>
      </c>
      <c r="G181" s="11" t="s">
        <v>26</v>
      </c>
    </row>
    <row r="182" spans="1:7">
      <c r="A182" s="5"/>
      <c r="B182" s="7"/>
      <c r="C182" s="9"/>
      <c r="D182" s="9"/>
      <c r="E182" s="45"/>
      <c r="F182" s="42">
        <v>-6540</v>
      </c>
      <c r="G182" s="11" t="s">
        <v>142</v>
      </c>
    </row>
    <row r="183" spans="1:7">
      <c r="A183" s="6"/>
      <c r="B183" s="8"/>
      <c r="C183" s="10"/>
      <c r="D183" s="10"/>
      <c r="E183" s="46"/>
      <c r="F183" s="43">
        <v>-840</v>
      </c>
      <c r="G183" s="12" t="s">
        <v>20</v>
      </c>
    </row>
    <row r="184" spans="1:7">
      <c r="A184" s="17">
        <v>41088</v>
      </c>
      <c r="B184" s="18" t="s">
        <v>64</v>
      </c>
      <c r="C184" s="19">
        <v>200000</v>
      </c>
      <c r="D184" s="19"/>
      <c r="E184" s="44">
        <f>E177-C184</f>
        <v>1204955</v>
      </c>
      <c r="F184" s="47">
        <v>200000</v>
      </c>
      <c r="G184" s="20" t="s">
        <v>105</v>
      </c>
    </row>
    <row r="185" spans="1:7">
      <c r="A185" s="17">
        <v>41107</v>
      </c>
      <c r="B185" s="18" t="s">
        <v>76</v>
      </c>
      <c r="C185" s="19">
        <v>35100</v>
      </c>
      <c r="D185" s="19" t="s">
        <v>143</v>
      </c>
      <c r="E185" s="44">
        <f>E184-C185</f>
        <v>1169855</v>
      </c>
      <c r="F185" s="47">
        <v>35100</v>
      </c>
      <c r="G185" s="20" t="s">
        <v>75</v>
      </c>
    </row>
    <row r="186" spans="1:7">
      <c r="A186" s="17">
        <v>41107</v>
      </c>
      <c r="B186" s="18" t="s">
        <v>71</v>
      </c>
      <c r="C186" s="19">
        <v>210</v>
      </c>
      <c r="D186" s="19" t="s">
        <v>84</v>
      </c>
      <c r="E186" s="44">
        <f>E185-C186</f>
        <v>1169645</v>
      </c>
      <c r="F186" s="47">
        <v>210</v>
      </c>
      <c r="G186" s="20" t="s">
        <v>74</v>
      </c>
    </row>
    <row r="187" spans="1:7">
      <c r="A187" s="21">
        <v>41128</v>
      </c>
      <c r="B187" s="22" t="s">
        <v>54</v>
      </c>
      <c r="C187" s="23" t="s">
        <v>9</v>
      </c>
      <c r="D187" s="23">
        <v>403771</v>
      </c>
      <c r="E187" s="48">
        <f>E186+D187</f>
        <v>1573416</v>
      </c>
      <c r="F187" s="49">
        <f>SUM(F188:F191)</f>
        <v>403771</v>
      </c>
      <c r="G187" s="24" t="s">
        <v>113</v>
      </c>
    </row>
    <row r="188" spans="1:7">
      <c r="A188" s="5"/>
      <c r="B188" s="7"/>
      <c r="C188" s="9"/>
      <c r="D188" s="9"/>
      <c r="E188" s="45"/>
      <c r="F188" s="42">
        <v>175000</v>
      </c>
      <c r="G188" s="11" t="s">
        <v>144</v>
      </c>
    </row>
    <row r="189" spans="1:7">
      <c r="A189" s="5"/>
      <c r="B189" s="7"/>
      <c r="C189" s="9"/>
      <c r="D189" s="9"/>
      <c r="E189" s="45"/>
      <c r="F189" s="42">
        <v>250000</v>
      </c>
      <c r="G189" s="11" t="s">
        <v>145</v>
      </c>
    </row>
    <row r="190" spans="1:7">
      <c r="A190" s="5"/>
      <c r="B190" s="7"/>
      <c r="C190" s="9"/>
      <c r="D190" s="9"/>
      <c r="E190" s="45"/>
      <c r="F190" s="42">
        <v>-20704</v>
      </c>
      <c r="G190" s="11" t="s">
        <v>146</v>
      </c>
    </row>
    <row r="191" spans="1:7">
      <c r="A191" s="6"/>
      <c r="B191" s="8"/>
      <c r="C191" s="10"/>
      <c r="D191" s="10"/>
      <c r="E191" s="46"/>
      <c r="F191" s="43">
        <v>-525</v>
      </c>
      <c r="G191" s="12" t="s">
        <v>60</v>
      </c>
    </row>
    <row r="192" spans="1:7">
      <c r="A192" s="17">
        <v>41141</v>
      </c>
      <c r="B192" s="18" t="s">
        <v>107</v>
      </c>
      <c r="C192" s="19"/>
      <c r="D192" s="19">
        <v>105</v>
      </c>
      <c r="E192" s="44">
        <f>E187+D192</f>
        <v>1573521</v>
      </c>
      <c r="F192" s="47">
        <v>105</v>
      </c>
      <c r="G192" s="20" t="s">
        <v>107</v>
      </c>
    </row>
    <row r="193" spans="1:7">
      <c r="A193" s="17">
        <v>41155</v>
      </c>
      <c r="B193" s="18" t="s">
        <v>94</v>
      </c>
      <c r="C193" s="19">
        <v>5000</v>
      </c>
      <c r="D193" s="19" t="s">
        <v>82</v>
      </c>
      <c r="E193" s="44">
        <f>E192-C193</f>
        <v>1568521</v>
      </c>
      <c r="F193" s="47">
        <v>5000</v>
      </c>
      <c r="G193" s="20" t="s">
        <v>147</v>
      </c>
    </row>
    <row r="194" spans="1:7">
      <c r="A194" s="17">
        <v>41155</v>
      </c>
      <c r="B194" s="18" t="s">
        <v>85</v>
      </c>
      <c r="C194" s="19">
        <v>262</v>
      </c>
      <c r="D194" s="19" t="s">
        <v>84</v>
      </c>
      <c r="E194" s="44">
        <f>E193-C194</f>
        <v>1568259</v>
      </c>
      <c r="F194" s="47">
        <v>262</v>
      </c>
      <c r="G194" s="20" t="s">
        <v>74</v>
      </c>
    </row>
    <row r="195" spans="1:7">
      <c r="A195" s="17">
        <v>41218</v>
      </c>
      <c r="B195" s="18" t="s">
        <v>64</v>
      </c>
      <c r="C195" s="19">
        <v>200000</v>
      </c>
      <c r="D195" s="19"/>
      <c r="E195" s="44">
        <f>E194-C195</f>
        <v>1368259</v>
      </c>
      <c r="F195" s="47">
        <v>200000</v>
      </c>
      <c r="G195" s="20" t="s">
        <v>93</v>
      </c>
    </row>
    <row r="196" spans="1:7">
      <c r="A196" s="17">
        <v>41241</v>
      </c>
      <c r="B196" s="18" t="s">
        <v>39</v>
      </c>
      <c r="C196" s="19" t="s">
        <v>61</v>
      </c>
      <c r="D196" s="19">
        <v>3780</v>
      </c>
      <c r="E196" s="44">
        <f>E195+D196</f>
        <v>1372039</v>
      </c>
      <c r="F196" s="47">
        <v>3780</v>
      </c>
      <c r="G196" s="20" t="s">
        <v>148</v>
      </c>
    </row>
    <row r="197" spans="1:7">
      <c r="A197" s="17">
        <v>41269</v>
      </c>
      <c r="B197" s="18" t="s">
        <v>64</v>
      </c>
      <c r="C197" s="19">
        <v>200000</v>
      </c>
      <c r="D197" s="19"/>
      <c r="E197" s="44">
        <f>E196-C197</f>
        <v>1172039</v>
      </c>
      <c r="F197" s="47">
        <v>200000</v>
      </c>
      <c r="G197" s="20" t="s">
        <v>93</v>
      </c>
    </row>
    <row r="198" spans="1:7">
      <c r="A198" s="17">
        <v>41297</v>
      </c>
      <c r="B198" s="18" t="s">
        <v>64</v>
      </c>
      <c r="C198" s="19">
        <v>200000</v>
      </c>
      <c r="D198" s="19"/>
      <c r="E198" s="44">
        <f>E197-C198</f>
        <v>972039</v>
      </c>
      <c r="F198" s="47">
        <v>200000</v>
      </c>
      <c r="G198" s="20" t="s">
        <v>93</v>
      </c>
    </row>
    <row r="199" spans="1:7">
      <c r="A199" s="17">
        <v>41323</v>
      </c>
      <c r="B199" s="18" t="s">
        <v>107</v>
      </c>
      <c r="C199" s="19"/>
      <c r="D199" s="19">
        <v>110</v>
      </c>
      <c r="E199" s="44">
        <f>E198+D199</f>
        <v>972149</v>
      </c>
      <c r="F199" s="47">
        <v>110</v>
      </c>
      <c r="G199" s="20" t="s">
        <v>107</v>
      </c>
    </row>
    <row r="200" spans="1:7">
      <c r="A200" s="21">
        <v>41331</v>
      </c>
      <c r="B200" s="22" t="s">
        <v>54</v>
      </c>
      <c r="C200" s="23" t="s">
        <v>9</v>
      </c>
      <c r="D200" s="23">
        <v>407715</v>
      </c>
      <c r="E200" s="48">
        <f>E199+D200</f>
        <v>1379864</v>
      </c>
      <c r="F200" s="49">
        <f>SUM(F201:F204)</f>
        <v>407715</v>
      </c>
      <c r="G200" s="24" t="s">
        <v>113</v>
      </c>
    </row>
    <row r="201" spans="1:7">
      <c r="A201" s="5"/>
      <c r="B201" s="7"/>
      <c r="C201" s="9"/>
      <c r="D201" s="9"/>
      <c r="E201" s="45"/>
      <c r="F201" s="42">
        <v>175000</v>
      </c>
      <c r="G201" s="11" t="s">
        <v>149</v>
      </c>
    </row>
    <row r="202" spans="1:7">
      <c r="A202" s="5"/>
      <c r="B202" s="7"/>
      <c r="C202" s="9"/>
      <c r="D202" s="9"/>
      <c r="E202" s="45"/>
      <c r="F202" s="42">
        <v>250000</v>
      </c>
      <c r="G202" s="11" t="s">
        <v>150</v>
      </c>
    </row>
    <row r="203" spans="1:7">
      <c r="A203" s="5"/>
      <c r="B203" s="7"/>
      <c r="C203" s="9"/>
      <c r="D203" s="9"/>
      <c r="E203" s="45"/>
      <c r="F203" s="42">
        <v>-16760</v>
      </c>
      <c r="G203" s="11" t="s">
        <v>151</v>
      </c>
    </row>
    <row r="204" spans="1:7">
      <c r="A204" s="6"/>
      <c r="B204" s="8"/>
      <c r="C204" s="10"/>
      <c r="D204" s="10"/>
      <c r="E204" s="46"/>
      <c r="F204" s="43">
        <v>-525</v>
      </c>
      <c r="G204" s="12" t="s">
        <v>33</v>
      </c>
    </row>
    <row r="205" spans="1:7">
      <c r="A205" s="13">
        <v>41410</v>
      </c>
      <c r="B205" s="18" t="s">
        <v>81</v>
      </c>
      <c r="C205" s="19">
        <v>7630</v>
      </c>
      <c r="D205" s="19" t="s">
        <v>95</v>
      </c>
      <c r="E205" s="44">
        <f>E200-C205</f>
        <v>1372234</v>
      </c>
      <c r="F205" s="47">
        <v>7630</v>
      </c>
      <c r="G205" s="20" t="s">
        <v>152</v>
      </c>
    </row>
    <row r="206" spans="1:7">
      <c r="A206" s="17">
        <v>41410</v>
      </c>
      <c r="B206" s="18" t="s">
        <v>71</v>
      </c>
      <c r="C206" s="19">
        <v>262</v>
      </c>
      <c r="D206" s="19" t="s">
        <v>84</v>
      </c>
      <c r="E206" s="44">
        <f>E205-C206</f>
        <v>1371972</v>
      </c>
      <c r="F206" s="47">
        <v>262</v>
      </c>
      <c r="G206" s="20" t="s">
        <v>74</v>
      </c>
    </row>
    <row r="207" spans="1:7">
      <c r="A207" s="17">
        <v>41416</v>
      </c>
      <c r="B207" s="18" t="s">
        <v>29</v>
      </c>
      <c r="C207" s="19" t="s">
        <v>61</v>
      </c>
      <c r="D207" s="19">
        <v>3660</v>
      </c>
      <c r="E207" s="44">
        <f>E206+D207</f>
        <v>1375632</v>
      </c>
      <c r="F207" s="47">
        <v>3660</v>
      </c>
      <c r="G207" s="20" t="s">
        <v>153</v>
      </c>
    </row>
    <row r="208" spans="1:7">
      <c r="A208" s="21">
        <v>41444</v>
      </c>
      <c r="B208" s="22" t="s">
        <v>101</v>
      </c>
      <c r="C208" s="23" t="s">
        <v>102</v>
      </c>
      <c r="D208" s="23">
        <v>102710</v>
      </c>
      <c r="E208" s="48">
        <f>E207+D208</f>
        <v>1478342</v>
      </c>
      <c r="F208" s="49">
        <f>SUM(F209:F214)</f>
        <v>102710</v>
      </c>
      <c r="G208" s="24" t="s">
        <v>51</v>
      </c>
    </row>
    <row r="209" spans="1:7">
      <c r="A209" s="5"/>
      <c r="B209" s="7"/>
      <c r="C209" s="9"/>
      <c r="D209" s="9"/>
      <c r="E209" s="45"/>
      <c r="F209" s="42">
        <v>130800</v>
      </c>
      <c r="G209" s="11" t="s">
        <v>23</v>
      </c>
    </row>
    <row r="210" spans="1:7">
      <c r="A210" s="5"/>
      <c r="B210" s="7"/>
      <c r="C210" s="9"/>
      <c r="D210" s="9"/>
      <c r="E210" s="45"/>
      <c r="F210" s="42">
        <v>-11990</v>
      </c>
      <c r="G210" s="11" t="s">
        <v>24</v>
      </c>
    </row>
    <row r="211" spans="1:7">
      <c r="A211" s="5"/>
      <c r="B211" s="7"/>
      <c r="C211" s="9"/>
      <c r="D211" s="9"/>
      <c r="E211" s="45"/>
      <c r="F211" s="42">
        <v>-2180</v>
      </c>
      <c r="G211" s="11" t="s">
        <v>25</v>
      </c>
    </row>
    <row r="212" spans="1:7">
      <c r="A212" s="5"/>
      <c r="B212" s="7"/>
      <c r="C212" s="9"/>
      <c r="D212" s="9"/>
      <c r="E212" s="45"/>
      <c r="F212" s="42">
        <v>-6540</v>
      </c>
      <c r="G212" s="11" t="s">
        <v>26</v>
      </c>
    </row>
    <row r="213" spans="1:7">
      <c r="A213" s="5"/>
      <c r="B213" s="7"/>
      <c r="C213" s="9"/>
      <c r="D213" s="9"/>
      <c r="E213" s="45"/>
      <c r="F213" s="42">
        <v>-6540</v>
      </c>
      <c r="G213" s="11" t="s">
        <v>142</v>
      </c>
    </row>
    <row r="214" spans="1:7">
      <c r="A214" s="6"/>
      <c r="B214" s="8"/>
      <c r="C214" s="10"/>
      <c r="D214" s="10"/>
      <c r="E214" s="46"/>
      <c r="F214" s="43">
        <v>-840</v>
      </c>
      <c r="G214" s="12" t="s">
        <v>20</v>
      </c>
    </row>
    <row r="215" spans="1:7">
      <c r="A215" s="103" t="s">
        <v>213</v>
      </c>
      <c r="B215" s="7"/>
      <c r="C215" s="9"/>
      <c r="D215" s="9"/>
      <c r="E215" s="45"/>
      <c r="F215" s="42"/>
      <c r="G215" s="11"/>
    </row>
    <row r="216" spans="1:7">
      <c r="A216" s="5"/>
      <c r="B216" s="7"/>
      <c r="C216" s="9"/>
      <c r="D216" s="9"/>
      <c r="E216" s="45"/>
      <c r="F216" s="42"/>
      <c r="G216" s="11"/>
    </row>
    <row r="217" spans="1:7">
      <c r="A217" s="6"/>
      <c r="B217" s="8"/>
      <c r="C217" s="10"/>
      <c r="D217" s="10"/>
      <c r="E217" s="46"/>
      <c r="F217" s="43"/>
      <c r="G217" s="12"/>
    </row>
    <row r="218" spans="1:7">
      <c r="A218" s="21">
        <v>41451</v>
      </c>
      <c r="B218" s="22" t="s">
        <v>29</v>
      </c>
      <c r="C218" s="23" t="s">
        <v>9</v>
      </c>
      <c r="D218" s="23">
        <v>234295</v>
      </c>
      <c r="E218" s="48">
        <f>E208+D218</f>
        <v>1712637</v>
      </c>
      <c r="F218" s="49">
        <f>SUM(F219:F221)</f>
        <v>234295</v>
      </c>
      <c r="G218" s="24" t="s">
        <v>48</v>
      </c>
    </row>
    <row r="219" spans="1:7">
      <c r="A219" s="5"/>
      <c r="B219" s="7"/>
      <c r="C219" s="9"/>
      <c r="D219" s="9"/>
      <c r="E219" s="45"/>
      <c r="F219" s="42">
        <v>250000</v>
      </c>
      <c r="G219" s="11" t="s">
        <v>154</v>
      </c>
    </row>
    <row r="220" spans="1:7">
      <c r="A220" s="5"/>
      <c r="B220" s="7"/>
      <c r="C220" s="9"/>
      <c r="D220" s="9"/>
      <c r="E220" s="45"/>
      <c r="F220" s="42">
        <v>-15180</v>
      </c>
      <c r="G220" s="11" t="s">
        <v>155</v>
      </c>
    </row>
    <row r="221" spans="1:7">
      <c r="A221" s="6"/>
      <c r="B221" s="8"/>
      <c r="C221" s="10"/>
      <c r="D221" s="10"/>
      <c r="E221" s="46"/>
      <c r="F221" s="43">
        <v>-525</v>
      </c>
      <c r="G221" s="12" t="s">
        <v>22</v>
      </c>
    </row>
    <row r="222" spans="1:7">
      <c r="A222" s="17">
        <v>41456</v>
      </c>
      <c r="B222" s="18" t="s">
        <v>64</v>
      </c>
      <c r="C222" s="19">
        <v>200000</v>
      </c>
      <c r="D222" s="19"/>
      <c r="E222" s="44">
        <f>E218-C222</f>
        <v>1512637</v>
      </c>
      <c r="F222" s="47">
        <v>200000</v>
      </c>
      <c r="G222" s="20" t="s">
        <v>93</v>
      </c>
    </row>
    <row r="223" spans="1:7">
      <c r="A223" s="17">
        <v>41472</v>
      </c>
      <c r="B223" s="18" t="s">
        <v>40</v>
      </c>
      <c r="C223" s="19">
        <v>35100</v>
      </c>
      <c r="D223" s="19" t="s">
        <v>143</v>
      </c>
      <c r="E223" s="44">
        <f>E222-C223</f>
        <v>1477537</v>
      </c>
      <c r="F223" s="47">
        <v>35100</v>
      </c>
      <c r="G223" s="20" t="s">
        <v>75</v>
      </c>
    </row>
    <row r="224" spans="1:7">
      <c r="A224" s="17">
        <v>41472</v>
      </c>
      <c r="B224" s="18" t="s">
        <v>71</v>
      </c>
      <c r="C224" s="19">
        <v>210</v>
      </c>
      <c r="D224" s="19" t="s">
        <v>43</v>
      </c>
      <c r="E224" s="44">
        <f>E223-C224</f>
        <v>1477327</v>
      </c>
      <c r="F224" s="47">
        <v>210</v>
      </c>
      <c r="G224" s="20" t="s">
        <v>74</v>
      </c>
    </row>
    <row r="225" spans="1:7">
      <c r="A225" s="17">
        <v>41505</v>
      </c>
      <c r="B225" s="18" t="s">
        <v>107</v>
      </c>
      <c r="C225" s="19"/>
      <c r="D225" s="19">
        <v>112</v>
      </c>
      <c r="E225" s="44">
        <f>E224+D225</f>
        <v>1477439</v>
      </c>
      <c r="F225" s="47">
        <v>112</v>
      </c>
      <c r="G225" s="20" t="s">
        <v>107</v>
      </c>
    </row>
    <row r="226" spans="1:7">
      <c r="A226" s="17">
        <v>41520</v>
      </c>
      <c r="B226" s="18" t="s">
        <v>81</v>
      </c>
      <c r="C226" s="19">
        <v>5000</v>
      </c>
      <c r="D226" s="19" t="s">
        <v>70</v>
      </c>
      <c r="E226" s="44">
        <f>E225-C226</f>
        <v>1472439</v>
      </c>
      <c r="F226" s="47">
        <v>5000</v>
      </c>
      <c r="G226" s="20" t="s">
        <v>156</v>
      </c>
    </row>
    <row r="227" spans="1:7">
      <c r="A227" s="17">
        <v>41520</v>
      </c>
      <c r="B227" s="18" t="s">
        <v>85</v>
      </c>
      <c r="C227" s="19">
        <v>262</v>
      </c>
      <c r="D227" s="19" t="s">
        <v>43</v>
      </c>
      <c r="E227" s="44">
        <f>E226-C227</f>
        <v>1472177</v>
      </c>
      <c r="F227" s="47">
        <v>262</v>
      </c>
      <c r="G227" s="20" t="s">
        <v>74</v>
      </c>
    </row>
    <row r="228" spans="1:7">
      <c r="A228" s="17">
        <v>41596</v>
      </c>
      <c r="B228" s="18" t="s">
        <v>64</v>
      </c>
      <c r="C228" s="19">
        <v>200000</v>
      </c>
      <c r="D228" s="19"/>
      <c r="E228" s="44">
        <f>E227-C228</f>
        <v>1272177</v>
      </c>
      <c r="F228" s="47">
        <v>200000</v>
      </c>
      <c r="G228" s="20" t="s">
        <v>93</v>
      </c>
    </row>
    <row r="229" spans="1:7">
      <c r="A229" s="17">
        <v>41604</v>
      </c>
      <c r="B229" s="18" t="s">
        <v>157</v>
      </c>
      <c r="C229" s="19" t="s">
        <v>61</v>
      </c>
      <c r="D229" s="19">
        <v>4440</v>
      </c>
      <c r="E229" s="44">
        <f>E228+D229</f>
        <v>1276617</v>
      </c>
      <c r="F229" s="47">
        <v>4440</v>
      </c>
      <c r="G229" s="20" t="s">
        <v>158</v>
      </c>
    </row>
    <row r="230" spans="1:7">
      <c r="A230" s="17">
        <v>41645</v>
      </c>
      <c r="B230" s="18" t="s">
        <v>159</v>
      </c>
      <c r="C230" s="19" t="s">
        <v>160</v>
      </c>
      <c r="D230" s="19">
        <v>30000</v>
      </c>
      <c r="E230" s="44">
        <f>E229+D230</f>
        <v>1306617</v>
      </c>
      <c r="F230" s="47">
        <v>30000</v>
      </c>
      <c r="G230" s="20" t="s">
        <v>163</v>
      </c>
    </row>
    <row r="231" spans="1:7">
      <c r="A231" s="21">
        <v>41655</v>
      </c>
      <c r="B231" s="22" t="s">
        <v>29</v>
      </c>
      <c r="C231" s="23" t="s">
        <v>9</v>
      </c>
      <c r="D231" s="23">
        <v>224825</v>
      </c>
      <c r="E231" s="48">
        <f>E230+D231</f>
        <v>1531442</v>
      </c>
      <c r="F231" s="49">
        <f>SUM(F232:F234)</f>
        <v>224825</v>
      </c>
      <c r="G231" s="24" t="s">
        <v>48</v>
      </c>
    </row>
    <row r="232" spans="1:7">
      <c r="A232" s="5"/>
      <c r="B232" s="7"/>
      <c r="C232" s="9"/>
      <c r="D232" s="9"/>
      <c r="E232" s="45"/>
      <c r="F232" s="42">
        <v>250000</v>
      </c>
      <c r="G232" s="11" t="s">
        <v>161</v>
      </c>
    </row>
    <row r="233" spans="1:7">
      <c r="A233" s="5"/>
      <c r="B233" s="7"/>
      <c r="C233" s="9"/>
      <c r="D233" s="9"/>
      <c r="E233" s="45"/>
      <c r="F233" s="42">
        <v>-24650</v>
      </c>
      <c r="G233" s="11" t="s">
        <v>162</v>
      </c>
    </row>
    <row r="234" spans="1:7">
      <c r="A234" s="6"/>
      <c r="B234" s="8"/>
      <c r="C234" s="10"/>
      <c r="D234" s="10"/>
      <c r="E234" s="46"/>
      <c r="F234" s="43">
        <v>-525</v>
      </c>
      <c r="G234" s="12" t="s">
        <v>22</v>
      </c>
    </row>
    <row r="235" spans="1:7">
      <c r="A235" s="17">
        <v>41687</v>
      </c>
      <c r="B235" s="18" t="s">
        <v>107</v>
      </c>
      <c r="C235" s="19"/>
      <c r="D235" s="19">
        <v>113</v>
      </c>
      <c r="E235" s="44">
        <f>E231+D235</f>
        <v>1531555</v>
      </c>
      <c r="F235" s="47">
        <v>113</v>
      </c>
      <c r="G235" s="20" t="s">
        <v>107</v>
      </c>
    </row>
    <row r="236" spans="1:7">
      <c r="A236" s="17">
        <v>41702</v>
      </c>
      <c r="B236" s="18" t="s">
        <v>64</v>
      </c>
      <c r="C236" s="19">
        <v>100000</v>
      </c>
      <c r="D236" s="19"/>
      <c r="E236" s="44">
        <f>E235-C236</f>
        <v>1431555</v>
      </c>
      <c r="F236" s="47">
        <v>100000</v>
      </c>
      <c r="G236" s="20" t="s">
        <v>93</v>
      </c>
    </row>
    <row r="237" spans="1:7">
      <c r="A237" s="17">
        <v>41787</v>
      </c>
      <c r="B237" s="18" t="s">
        <v>29</v>
      </c>
      <c r="C237" s="19" t="s">
        <v>61</v>
      </c>
      <c r="D237" s="19">
        <v>3540</v>
      </c>
      <c r="E237" s="44">
        <f>E236+D237</f>
        <v>1435095</v>
      </c>
      <c r="F237" s="47">
        <v>3540</v>
      </c>
      <c r="G237" s="20" t="s">
        <v>164</v>
      </c>
    </row>
    <row r="238" spans="1:7">
      <c r="A238" s="13">
        <v>41793</v>
      </c>
      <c r="B238" s="18" t="s">
        <v>81</v>
      </c>
      <c r="C238" s="19">
        <v>7630</v>
      </c>
      <c r="D238" s="19" t="s">
        <v>95</v>
      </c>
      <c r="E238" s="44">
        <f>E237-C238</f>
        <v>1427465</v>
      </c>
      <c r="F238" s="47">
        <v>7630</v>
      </c>
      <c r="G238" s="20" t="s">
        <v>165</v>
      </c>
    </row>
    <row r="239" spans="1:7">
      <c r="A239" s="17">
        <v>41793</v>
      </c>
      <c r="B239" s="18" t="s">
        <v>71</v>
      </c>
      <c r="C239" s="19">
        <v>270</v>
      </c>
      <c r="D239" s="19" t="s">
        <v>43</v>
      </c>
      <c r="E239" s="44">
        <f>E238-C239</f>
        <v>1427195</v>
      </c>
      <c r="F239" s="47">
        <v>270</v>
      </c>
      <c r="G239" s="20" t="s">
        <v>74</v>
      </c>
    </row>
    <row r="240" spans="1:7">
      <c r="A240" s="21">
        <v>41808</v>
      </c>
      <c r="B240" s="22" t="s">
        <v>101</v>
      </c>
      <c r="C240" s="23" t="s">
        <v>102</v>
      </c>
      <c r="D240" s="23">
        <v>102686</v>
      </c>
      <c r="E240" s="48">
        <f>E239+D240</f>
        <v>1529881</v>
      </c>
      <c r="F240" s="49">
        <f>SUM(F241:F246)</f>
        <v>102686</v>
      </c>
      <c r="G240" s="24" t="s">
        <v>51</v>
      </c>
    </row>
    <row r="241" spans="1:7">
      <c r="A241" s="5"/>
      <c r="B241" s="7"/>
      <c r="C241" s="9"/>
      <c r="D241" s="9"/>
      <c r="E241" s="45"/>
      <c r="F241" s="42">
        <v>130800</v>
      </c>
      <c r="G241" s="11" t="s">
        <v>23</v>
      </c>
    </row>
    <row r="242" spans="1:7">
      <c r="A242" s="5"/>
      <c r="B242" s="7"/>
      <c r="C242" s="9"/>
      <c r="D242" s="9"/>
      <c r="E242" s="45"/>
      <c r="F242" s="42">
        <v>-11990</v>
      </c>
      <c r="G242" s="11" t="s">
        <v>24</v>
      </c>
    </row>
    <row r="243" spans="1:7">
      <c r="A243" s="5"/>
      <c r="B243" s="7"/>
      <c r="C243" s="9"/>
      <c r="D243" s="9"/>
      <c r="E243" s="45"/>
      <c r="F243" s="42">
        <v>-2180</v>
      </c>
      <c r="G243" s="11" t="s">
        <v>25</v>
      </c>
    </row>
    <row r="244" spans="1:7">
      <c r="A244" s="5"/>
      <c r="B244" s="7"/>
      <c r="C244" s="9"/>
      <c r="D244" s="9"/>
      <c r="E244" s="45"/>
      <c r="F244" s="42">
        <v>-6540</v>
      </c>
      <c r="G244" s="11" t="s">
        <v>26</v>
      </c>
    </row>
    <row r="245" spans="1:7">
      <c r="A245" s="5"/>
      <c r="B245" s="7"/>
      <c r="C245" s="9"/>
      <c r="D245" s="9"/>
      <c r="E245" s="45"/>
      <c r="F245" s="42">
        <v>-6540</v>
      </c>
      <c r="G245" s="11" t="s">
        <v>142</v>
      </c>
    </row>
    <row r="246" spans="1:7">
      <c r="A246" s="6"/>
      <c r="B246" s="8"/>
      <c r="C246" s="10"/>
      <c r="D246" s="10"/>
      <c r="E246" s="46"/>
      <c r="F246" s="43">
        <v>-864</v>
      </c>
      <c r="G246" s="12" t="s">
        <v>20</v>
      </c>
    </row>
    <row r="247" spans="1:7">
      <c r="A247" s="17">
        <v>41820</v>
      </c>
      <c r="B247" s="18" t="s">
        <v>64</v>
      </c>
      <c r="C247" s="19">
        <v>200000</v>
      </c>
      <c r="D247" s="19"/>
      <c r="E247" s="44">
        <f>E240-C247</f>
        <v>1329881</v>
      </c>
      <c r="F247" s="47">
        <v>200000</v>
      </c>
      <c r="G247" s="20" t="s">
        <v>93</v>
      </c>
    </row>
    <row r="248" spans="1:7">
      <c r="A248" s="17">
        <v>41821</v>
      </c>
      <c r="B248" s="18" t="s">
        <v>159</v>
      </c>
      <c r="C248" s="19" t="s">
        <v>160</v>
      </c>
      <c r="D248" s="19">
        <v>30000</v>
      </c>
      <c r="E248" s="44">
        <f>E247+D248</f>
        <v>1359881</v>
      </c>
      <c r="F248" s="47">
        <v>30000</v>
      </c>
      <c r="G248" s="20" t="s">
        <v>166</v>
      </c>
    </row>
    <row r="249" spans="1:7">
      <c r="A249" s="17">
        <v>41842</v>
      </c>
      <c r="B249" s="18" t="s">
        <v>40</v>
      </c>
      <c r="C249" s="19">
        <v>35100</v>
      </c>
      <c r="D249" s="19" t="s">
        <v>143</v>
      </c>
      <c r="E249" s="44">
        <f>E248-C249</f>
        <v>1324781</v>
      </c>
      <c r="F249" s="47">
        <v>35100</v>
      </c>
      <c r="G249" s="20" t="s">
        <v>75</v>
      </c>
    </row>
    <row r="250" spans="1:7">
      <c r="A250" s="17">
        <v>41842</v>
      </c>
      <c r="B250" s="18" t="s">
        <v>71</v>
      </c>
      <c r="C250" s="19">
        <v>216</v>
      </c>
      <c r="D250" s="19" t="s">
        <v>43</v>
      </c>
      <c r="E250" s="44">
        <f>E249-C250</f>
        <v>1324565</v>
      </c>
      <c r="F250" s="47">
        <v>216</v>
      </c>
      <c r="G250" s="20" t="s">
        <v>74</v>
      </c>
    </row>
    <row r="251" spans="1:7">
      <c r="A251" s="17">
        <v>41862</v>
      </c>
      <c r="B251" s="18" t="s">
        <v>81</v>
      </c>
      <c r="C251" s="19">
        <v>5000</v>
      </c>
      <c r="D251" s="19" t="s">
        <v>70</v>
      </c>
      <c r="E251" s="44">
        <f>E250-C251</f>
        <v>1319565</v>
      </c>
      <c r="F251" s="47">
        <v>5000</v>
      </c>
      <c r="G251" s="20" t="s">
        <v>167</v>
      </c>
    </row>
    <row r="252" spans="1:7">
      <c r="A252" s="17">
        <v>41862</v>
      </c>
      <c r="B252" s="18" t="s">
        <v>85</v>
      </c>
      <c r="C252" s="19">
        <v>270</v>
      </c>
      <c r="D252" s="19" t="s">
        <v>43</v>
      </c>
      <c r="E252" s="44">
        <f>E251-C252</f>
        <v>1319295</v>
      </c>
      <c r="F252" s="47">
        <v>270</v>
      </c>
      <c r="G252" s="20" t="s">
        <v>74</v>
      </c>
    </row>
    <row r="253" spans="1:7">
      <c r="A253" s="17">
        <v>41869</v>
      </c>
      <c r="B253" s="18" t="s">
        <v>107</v>
      </c>
      <c r="C253" s="19"/>
      <c r="D253" s="19">
        <v>113</v>
      </c>
      <c r="E253" s="44">
        <f>E252+D253</f>
        <v>1319408</v>
      </c>
      <c r="F253" s="47">
        <v>113</v>
      </c>
      <c r="G253" s="20" t="s">
        <v>107</v>
      </c>
    </row>
    <row r="254" spans="1:7">
      <c r="A254" s="21">
        <v>41891</v>
      </c>
      <c r="B254" s="22" t="s">
        <v>169</v>
      </c>
      <c r="C254" s="23" t="s">
        <v>9</v>
      </c>
      <c r="D254" s="23">
        <v>227840</v>
      </c>
      <c r="E254" s="48">
        <f>E253+D254</f>
        <v>1547248</v>
      </c>
      <c r="F254" s="49">
        <f>SUM(F255:F257)</f>
        <v>227840</v>
      </c>
      <c r="G254" s="24" t="s">
        <v>48</v>
      </c>
    </row>
    <row r="255" spans="1:7">
      <c r="A255" s="5"/>
      <c r="B255" s="7"/>
      <c r="C255" s="9"/>
      <c r="D255" s="9"/>
      <c r="E255" s="45"/>
      <c r="F255" s="42">
        <v>250000</v>
      </c>
      <c r="G255" s="11" t="s">
        <v>168</v>
      </c>
    </row>
    <row r="256" spans="1:7">
      <c r="A256" s="5"/>
      <c r="B256" s="7"/>
      <c r="C256" s="9"/>
      <c r="D256" s="9"/>
      <c r="E256" s="45"/>
      <c r="F256" s="42">
        <v>-21620</v>
      </c>
      <c r="G256" s="11" t="s">
        <v>173</v>
      </c>
    </row>
    <row r="257" spans="1:7">
      <c r="A257" s="6"/>
      <c r="B257" s="8"/>
      <c r="C257" s="10"/>
      <c r="D257" s="10"/>
      <c r="E257" s="46"/>
      <c r="F257" s="43">
        <v>-540</v>
      </c>
      <c r="G257" s="12" t="s">
        <v>22</v>
      </c>
    </row>
    <row r="258" spans="1:7">
      <c r="A258" s="17">
        <v>41892</v>
      </c>
      <c r="B258" s="18" t="s">
        <v>171</v>
      </c>
      <c r="C258" s="19" t="s">
        <v>160</v>
      </c>
      <c r="D258" s="19">
        <v>30000</v>
      </c>
      <c r="E258" s="44">
        <f>E254+D258</f>
        <v>1577248</v>
      </c>
      <c r="F258" s="47">
        <v>30000</v>
      </c>
      <c r="G258" s="20" t="s">
        <v>170</v>
      </c>
    </row>
    <row r="259" spans="1:7">
      <c r="A259" s="17">
        <v>41899</v>
      </c>
      <c r="B259" s="18" t="s">
        <v>67</v>
      </c>
      <c r="C259" s="19" t="s">
        <v>160</v>
      </c>
      <c r="D259" s="19">
        <v>30000</v>
      </c>
      <c r="E259" s="44">
        <f>E258+D259</f>
        <v>1607248</v>
      </c>
      <c r="F259" s="47">
        <v>30000</v>
      </c>
      <c r="G259" s="20" t="s">
        <v>172</v>
      </c>
    </row>
    <row r="260" spans="1:7">
      <c r="A260" s="17">
        <v>41918</v>
      </c>
      <c r="B260" s="18" t="s">
        <v>159</v>
      </c>
      <c r="C260" s="19" t="s">
        <v>160</v>
      </c>
      <c r="D260" s="19">
        <v>30000</v>
      </c>
      <c r="E260" s="44">
        <f>E259+D260</f>
        <v>1637248</v>
      </c>
      <c r="F260" s="47">
        <v>30000</v>
      </c>
      <c r="G260" s="20" t="s">
        <v>174</v>
      </c>
    </row>
    <row r="261" spans="1:7">
      <c r="A261" s="17">
        <v>41919</v>
      </c>
      <c r="B261" s="18" t="s">
        <v>64</v>
      </c>
      <c r="C261" s="19">
        <v>200000</v>
      </c>
      <c r="D261" s="19"/>
      <c r="E261" s="44">
        <f>E260-C261</f>
        <v>1437248</v>
      </c>
      <c r="F261" s="47">
        <v>200000</v>
      </c>
      <c r="G261" s="20" t="s">
        <v>93</v>
      </c>
    </row>
    <row r="262" spans="1:7">
      <c r="A262" s="17">
        <v>41970</v>
      </c>
      <c r="B262" s="18" t="s">
        <v>175</v>
      </c>
      <c r="C262" s="19" t="s">
        <v>61</v>
      </c>
      <c r="D262" s="19">
        <v>5280</v>
      </c>
      <c r="E262" s="44">
        <f>E261+D262</f>
        <v>1442528</v>
      </c>
      <c r="F262" s="47">
        <v>5280</v>
      </c>
      <c r="G262" s="20" t="s">
        <v>176</v>
      </c>
    </row>
    <row r="263" spans="1:7">
      <c r="A263" s="17">
        <v>42009</v>
      </c>
      <c r="B263" s="18" t="s">
        <v>64</v>
      </c>
      <c r="C263" s="19">
        <v>200000</v>
      </c>
      <c r="D263" s="19"/>
      <c r="E263" s="44">
        <f>E262-C263</f>
        <v>1242528</v>
      </c>
      <c r="F263" s="47">
        <v>200000</v>
      </c>
      <c r="G263" s="20" t="s">
        <v>93</v>
      </c>
    </row>
    <row r="264" spans="1:7">
      <c r="A264" s="17">
        <v>42013</v>
      </c>
      <c r="B264" s="18" t="s">
        <v>159</v>
      </c>
      <c r="C264" s="19" t="s">
        <v>160</v>
      </c>
      <c r="D264" s="19">
        <v>60000</v>
      </c>
      <c r="E264" s="44">
        <f>E263+D264</f>
        <v>1302528</v>
      </c>
      <c r="F264" s="47">
        <v>60000</v>
      </c>
      <c r="G264" s="20" t="s">
        <v>177</v>
      </c>
    </row>
    <row r="265" spans="1:7">
      <c r="A265" s="21">
        <v>42033</v>
      </c>
      <c r="B265" s="22" t="s">
        <v>29</v>
      </c>
      <c r="C265" s="23" t="s">
        <v>9</v>
      </c>
      <c r="D265" s="23">
        <v>232390</v>
      </c>
      <c r="E265" s="48">
        <f>E264+D265</f>
        <v>1534918</v>
      </c>
      <c r="F265" s="49">
        <f>SUM(F266:F268)</f>
        <v>232390</v>
      </c>
      <c r="G265" s="24" t="s">
        <v>48</v>
      </c>
    </row>
    <row r="266" spans="1:7">
      <c r="A266" s="5"/>
      <c r="B266" s="7"/>
      <c r="C266" s="9"/>
      <c r="D266" s="9"/>
      <c r="E266" s="45"/>
      <c r="F266" s="42">
        <v>250000</v>
      </c>
      <c r="G266" s="11" t="s">
        <v>178</v>
      </c>
    </row>
    <row r="267" spans="1:7">
      <c r="A267" s="5"/>
      <c r="B267" s="7"/>
      <c r="C267" s="9"/>
      <c r="D267" s="9"/>
      <c r="E267" s="45"/>
      <c r="F267" s="42">
        <v>-17070</v>
      </c>
      <c r="G267" s="11" t="s">
        <v>179</v>
      </c>
    </row>
    <row r="268" spans="1:7">
      <c r="A268" s="6"/>
      <c r="B268" s="8"/>
      <c r="C268" s="10"/>
      <c r="D268" s="10"/>
      <c r="E268" s="46"/>
      <c r="F268" s="43">
        <v>-540</v>
      </c>
      <c r="G268" s="12" t="s">
        <v>22</v>
      </c>
    </row>
    <row r="269" spans="1:7">
      <c r="A269" s="17">
        <v>42058</v>
      </c>
      <c r="B269" s="18" t="s">
        <v>107</v>
      </c>
      <c r="C269" s="19"/>
      <c r="D269" s="19">
        <v>120</v>
      </c>
      <c r="E269" s="44">
        <f>E265+D269</f>
        <v>1535038</v>
      </c>
      <c r="F269" s="47">
        <v>120</v>
      </c>
      <c r="G269" s="20" t="s">
        <v>107</v>
      </c>
    </row>
    <row r="270" spans="1:7">
      <c r="A270" s="77">
        <v>42074</v>
      </c>
      <c r="B270" s="78" t="s">
        <v>181</v>
      </c>
      <c r="C270" s="79">
        <v>46640</v>
      </c>
      <c r="D270" s="79" t="s">
        <v>182</v>
      </c>
      <c r="E270" s="80">
        <f>E269-C270</f>
        <v>1488398</v>
      </c>
      <c r="F270" s="81">
        <v>46640</v>
      </c>
      <c r="G270" s="82" t="s">
        <v>185</v>
      </c>
    </row>
    <row r="271" spans="1:7">
      <c r="A271" s="77">
        <v>42074</v>
      </c>
      <c r="B271" s="78" t="s">
        <v>180</v>
      </c>
      <c r="C271" s="79">
        <v>1409</v>
      </c>
      <c r="D271" s="79" t="s">
        <v>184</v>
      </c>
      <c r="E271" s="80">
        <f>E270-C271</f>
        <v>1486989</v>
      </c>
      <c r="F271" s="81">
        <v>1409</v>
      </c>
      <c r="G271" s="82" t="s">
        <v>186</v>
      </c>
    </row>
    <row r="272" spans="1:7">
      <c r="A272" s="77">
        <v>42074</v>
      </c>
      <c r="B272" s="78" t="s">
        <v>180</v>
      </c>
      <c r="C272" s="79">
        <v>27334</v>
      </c>
      <c r="D272" s="79" t="s">
        <v>183</v>
      </c>
      <c r="E272" s="80">
        <f>E271-C272</f>
        <v>1459655</v>
      </c>
      <c r="F272" s="81">
        <v>27334</v>
      </c>
      <c r="G272" s="82" t="s">
        <v>187</v>
      </c>
    </row>
    <row r="273" spans="1:7">
      <c r="A273" s="17">
        <v>42152</v>
      </c>
      <c r="B273" s="18" t="s">
        <v>29</v>
      </c>
      <c r="C273" s="19" t="s">
        <v>61</v>
      </c>
      <c r="D273" s="19">
        <v>7320</v>
      </c>
      <c r="E273" s="44">
        <f>E272+D273</f>
        <v>1466975</v>
      </c>
      <c r="F273" s="47">
        <v>7320</v>
      </c>
      <c r="G273" s="20" t="s">
        <v>188</v>
      </c>
    </row>
    <row r="274" spans="1:7">
      <c r="A274" s="17">
        <v>42172</v>
      </c>
      <c r="B274" s="18" t="s">
        <v>64</v>
      </c>
      <c r="C274" s="19">
        <v>200000</v>
      </c>
      <c r="D274" s="19"/>
      <c r="E274" s="44">
        <f>E273-C274</f>
        <v>1266975</v>
      </c>
      <c r="F274" s="47">
        <v>200000</v>
      </c>
      <c r="G274" s="20" t="s">
        <v>93</v>
      </c>
    </row>
    <row r="275" spans="1:7">
      <c r="A275" s="21">
        <v>42177</v>
      </c>
      <c r="B275" s="22" t="s">
        <v>29</v>
      </c>
      <c r="C275" s="23" t="s">
        <v>9</v>
      </c>
      <c r="D275" s="23">
        <v>220670</v>
      </c>
      <c r="E275" s="48">
        <f>E274+D275</f>
        <v>1487645</v>
      </c>
      <c r="F275" s="49">
        <f>SUM(F276:F278)</f>
        <v>220670</v>
      </c>
      <c r="G275" s="24" t="s">
        <v>48</v>
      </c>
    </row>
    <row r="276" spans="1:7">
      <c r="A276" s="5"/>
      <c r="B276" s="7"/>
      <c r="C276" s="9"/>
      <c r="D276" s="9"/>
      <c r="E276" s="45"/>
      <c r="F276" s="42">
        <v>250000</v>
      </c>
      <c r="G276" s="11" t="s">
        <v>189</v>
      </c>
    </row>
    <row r="277" spans="1:7">
      <c r="A277" s="5"/>
      <c r="B277" s="7"/>
      <c r="C277" s="9"/>
      <c r="D277" s="9"/>
      <c r="E277" s="45"/>
      <c r="F277" s="42">
        <v>-28790</v>
      </c>
      <c r="G277" s="11" t="s">
        <v>190</v>
      </c>
    </row>
    <row r="278" spans="1:7">
      <c r="A278" s="6"/>
      <c r="B278" s="8"/>
      <c r="C278" s="10"/>
      <c r="D278" s="10"/>
      <c r="E278" s="46"/>
      <c r="F278" s="43">
        <v>-540</v>
      </c>
      <c r="G278" s="12" t="s">
        <v>22</v>
      </c>
    </row>
    <row r="279" spans="1:7">
      <c r="A279" s="83">
        <v>42178</v>
      </c>
      <c r="B279" s="84" t="s">
        <v>101</v>
      </c>
      <c r="C279" s="85" t="s">
        <v>102</v>
      </c>
      <c r="D279" s="85">
        <v>102686</v>
      </c>
      <c r="E279" s="86">
        <f>E275+D279</f>
        <v>1590331</v>
      </c>
      <c r="F279" s="87">
        <v>102686</v>
      </c>
      <c r="G279" s="88" t="s">
        <v>191</v>
      </c>
    </row>
    <row r="280" spans="1:7">
      <c r="A280" s="5"/>
      <c r="B280" s="89"/>
      <c r="C280" s="90"/>
      <c r="D280" s="90"/>
      <c r="E280" s="91"/>
      <c r="F280" s="4">
        <v>130800</v>
      </c>
      <c r="G280" s="11" t="s">
        <v>192</v>
      </c>
    </row>
    <row r="281" spans="1:7">
      <c r="A281" s="5"/>
      <c r="B281" s="89"/>
      <c r="C281" s="90"/>
      <c r="D281" s="90"/>
      <c r="E281" s="91"/>
      <c r="F281" s="4">
        <v>-11990</v>
      </c>
      <c r="G281" s="11" t="s">
        <v>193</v>
      </c>
    </row>
    <row r="282" spans="1:7">
      <c r="A282" s="5"/>
      <c r="B282" s="89"/>
      <c r="C282" s="90"/>
      <c r="D282" s="90"/>
      <c r="E282" s="91"/>
      <c r="F282" s="4">
        <v>-2180</v>
      </c>
      <c r="G282" s="11" t="s">
        <v>194</v>
      </c>
    </row>
    <row r="283" spans="1:7">
      <c r="A283" s="5"/>
      <c r="B283" s="89"/>
      <c r="C283" s="90"/>
      <c r="D283" s="90"/>
      <c r="E283" s="91"/>
      <c r="F283" s="4">
        <v>-6540</v>
      </c>
      <c r="G283" s="11" t="s">
        <v>195</v>
      </c>
    </row>
    <row r="284" spans="1:7">
      <c r="A284" s="5"/>
      <c r="B284" s="89"/>
      <c r="C284" s="90"/>
      <c r="D284" s="90"/>
      <c r="E284" s="91"/>
      <c r="F284" s="4">
        <v>-6540</v>
      </c>
      <c r="G284" s="11" t="s">
        <v>196</v>
      </c>
    </row>
    <row r="285" spans="1:7">
      <c r="A285" s="6"/>
      <c r="B285" s="92"/>
      <c r="C285" s="93"/>
      <c r="D285" s="93"/>
      <c r="E285" s="94"/>
      <c r="F285" s="43">
        <v>-864</v>
      </c>
      <c r="G285" s="12" t="s">
        <v>197</v>
      </c>
    </row>
    <row r="286" spans="1:7">
      <c r="A286" s="13">
        <v>42187</v>
      </c>
      <c r="B286" s="18" t="s">
        <v>81</v>
      </c>
      <c r="C286" s="19">
        <v>7630</v>
      </c>
      <c r="D286" s="19" t="s">
        <v>95</v>
      </c>
      <c r="E286" s="44">
        <f>E279-C286</f>
        <v>1582701</v>
      </c>
      <c r="F286" s="47">
        <v>7630</v>
      </c>
      <c r="G286" s="20" t="s">
        <v>198</v>
      </c>
    </row>
    <row r="287" spans="1:7">
      <c r="A287" s="17">
        <v>42187</v>
      </c>
      <c r="B287" s="18" t="s">
        <v>71</v>
      </c>
      <c r="C287" s="19">
        <v>270</v>
      </c>
      <c r="D287" s="19" t="s">
        <v>43</v>
      </c>
      <c r="E287" s="44">
        <f>E286-C287</f>
        <v>1582431</v>
      </c>
      <c r="F287" s="47">
        <v>270</v>
      </c>
      <c r="G287" s="20" t="s">
        <v>74</v>
      </c>
    </row>
    <row r="288" spans="1:7">
      <c r="A288" s="13">
        <v>42192</v>
      </c>
      <c r="B288" s="18" t="s">
        <v>81</v>
      </c>
      <c r="C288" s="19">
        <v>91920</v>
      </c>
      <c r="D288" s="19" t="s">
        <v>199</v>
      </c>
      <c r="E288" s="44">
        <f>E287-C288</f>
        <v>1490511</v>
      </c>
      <c r="F288" s="47">
        <v>91920</v>
      </c>
      <c r="G288" s="20" t="s">
        <v>200</v>
      </c>
    </row>
    <row r="289" spans="1:7">
      <c r="A289" s="17">
        <v>42192</v>
      </c>
      <c r="B289" s="18" t="s">
        <v>71</v>
      </c>
      <c r="C289" s="19">
        <v>432</v>
      </c>
      <c r="D289" s="19" t="s">
        <v>43</v>
      </c>
      <c r="E289" s="44">
        <f>E288-C289</f>
        <v>1490079</v>
      </c>
      <c r="F289" s="47">
        <v>432</v>
      </c>
      <c r="G289" s="20" t="s">
        <v>74</v>
      </c>
    </row>
    <row r="290" spans="1:7">
      <c r="A290" s="17">
        <v>42209</v>
      </c>
      <c r="B290" s="18" t="s">
        <v>159</v>
      </c>
      <c r="C290" s="19" t="s">
        <v>160</v>
      </c>
      <c r="D290" s="19">
        <v>30000</v>
      </c>
      <c r="E290" s="44">
        <f>E289+D290</f>
        <v>1520079</v>
      </c>
      <c r="F290" s="47">
        <v>30000</v>
      </c>
      <c r="G290" s="20" t="s">
        <v>166</v>
      </c>
    </row>
    <row r="291" spans="1:7">
      <c r="A291" s="17">
        <v>42214</v>
      </c>
      <c r="B291" s="18" t="s">
        <v>201</v>
      </c>
      <c r="C291" s="19">
        <v>34110</v>
      </c>
      <c r="D291" s="19" t="s">
        <v>202</v>
      </c>
      <c r="E291" s="44">
        <f>E290-C291</f>
        <v>1485969</v>
      </c>
      <c r="F291" s="47">
        <v>34110</v>
      </c>
      <c r="G291" s="20" t="s">
        <v>203</v>
      </c>
    </row>
    <row r="292" spans="1:7">
      <c r="A292" s="17">
        <v>42214</v>
      </c>
      <c r="B292" s="18" t="s">
        <v>71</v>
      </c>
      <c r="C292" s="19">
        <v>432</v>
      </c>
      <c r="D292" s="19" t="s">
        <v>43</v>
      </c>
      <c r="E292" s="44">
        <f>E291-C292</f>
        <v>1485537</v>
      </c>
      <c r="F292" s="47">
        <v>432</v>
      </c>
      <c r="G292" s="20" t="s">
        <v>74</v>
      </c>
    </row>
    <row r="293" spans="1:7">
      <c r="A293" s="17">
        <v>42233</v>
      </c>
      <c r="B293" s="18" t="s">
        <v>107</v>
      </c>
      <c r="C293" s="19"/>
      <c r="D293" s="19">
        <v>113</v>
      </c>
      <c r="E293" s="44">
        <f>E292+D293</f>
        <v>1485650</v>
      </c>
      <c r="F293" s="47">
        <v>113</v>
      </c>
      <c r="G293" s="20" t="s">
        <v>107</v>
      </c>
    </row>
    <row r="294" spans="1:7">
      <c r="A294" s="17">
        <v>42250</v>
      </c>
      <c r="B294" s="18" t="s">
        <v>159</v>
      </c>
      <c r="C294" s="19" t="s">
        <v>160</v>
      </c>
      <c r="D294" s="19">
        <v>30000</v>
      </c>
      <c r="E294" s="44">
        <f>E293+D294</f>
        <v>1515650</v>
      </c>
      <c r="F294" s="47">
        <v>30000</v>
      </c>
      <c r="G294" s="20" t="s">
        <v>170</v>
      </c>
    </row>
    <row r="295" spans="1:7">
      <c r="A295" s="17">
        <v>42254</v>
      </c>
      <c r="B295" s="18" t="s">
        <v>81</v>
      </c>
      <c r="C295" s="19">
        <v>5000</v>
      </c>
      <c r="D295" s="19" t="s">
        <v>70</v>
      </c>
      <c r="E295" s="44">
        <f>E294-C295</f>
        <v>1510650</v>
      </c>
      <c r="F295" s="47">
        <v>5000</v>
      </c>
      <c r="G295" s="20" t="s">
        <v>204</v>
      </c>
    </row>
    <row r="296" spans="1:7">
      <c r="A296" s="17">
        <v>42254</v>
      </c>
      <c r="B296" s="18" t="s">
        <v>85</v>
      </c>
      <c r="C296" s="19">
        <v>270</v>
      </c>
      <c r="D296" s="19" t="s">
        <v>43</v>
      </c>
      <c r="E296" s="44">
        <f>E295-C296</f>
        <v>1510380</v>
      </c>
      <c r="F296" s="47">
        <v>270</v>
      </c>
      <c r="G296" s="20" t="s">
        <v>74</v>
      </c>
    </row>
    <row r="297" spans="1:7">
      <c r="A297" s="17">
        <v>42254</v>
      </c>
      <c r="B297" s="18" t="s">
        <v>64</v>
      </c>
      <c r="C297" s="19">
        <v>100000</v>
      </c>
      <c r="D297" s="19"/>
      <c r="E297" s="44">
        <f>E296-C297</f>
        <v>1410380</v>
      </c>
      <c r="F297" s="47">
        <v>100000</v>
      </c>
      <c r="G297" s="20" t="s">
        <v>93</v>
      </c>
    </row>
    <row r="298" spans="1:7">
      <c r="A298" s="17">
        <v>42271</v>
      </c>
      <c r="B298" s="18" t="s">
        <v>159</v>
      </c>
      <c r="C298" s="19" t="s">
        <v>160</v>
      </c>
      <c r="D298" s="19">
        <v>30000</v>
      </c>
      <c r="E298" s="44">
        <f>E297+D298</f>
        <v>1440380</v>
      </c>
      <c r="F298" s="47">
        <v>30000</v>
      </c>
      <c r="G298" s="20" t="s">
        <v>205</v>
      </c>
    </row>
    <row r="299" spans="1:7">
      <c r="A299" s="17">
        <v>42335</v>
      </c>
      <c r="B299" s="18" t="s">
        <v>29</v>
      </c>
      <c r="C299" s="19" t="s">
        <v>61</v>
      </c>
      <c r="D299" s="19">
        <v>6780</v>
      </c>
      <c r="E299" s="44">
        <f>E298+D299</f>
        <v>1447160</v>
      </c>
      <c r="F299" s="47">
        <v>6780</v>
      </c>
      <c r="G299" s="20" t="s">
        <v>206</v>
      </c>
    </row>
    <row r="300" spans="1:7">
      <c r="A300" s="17">
        <v>42338</v>
      </c>
      <c r="B300" s="18" t="s">
        <v>64</v>
      </c>
      <c r="C300" s="19">
        <v>200000</v>
      </c>
      <c r="D300" s="19"/>
      <c r="E300" s="44">
        <f>E299-C300</f>
        <v>1247160</v>
      </c>
      <c r="F300" s="47">
        <v>200000</v>
      </c>
      <c r="G300" s="20" t="s">
        <v>93</v>
      </c>
    </row>
    <row r="301" spans="1:7">
      <c r="A301" s="102" t="s">
        <v>213</v>
      </c>
      <c r="B301" s="56"/>
      <c r="C301" s="57"/>
      <c r="D301" s="57"/>
      <c r="E301" s="58"/>
      <c r="F301" s="100"/>
      <c r="G301" s="59"/>
    </row>
    <row r="302" spans="1:7">
      <c r="A302" s="60"/>
      <c r="B302" s="61"/>
      <c r="C302" s="62"/>
      <c r="D302" s="62"/>
      <c r="E302" s="63"/>
      <c r="F302" s="101"/>
      <c r="G302" s="64"/>
    </row>
    <row r="303" spans="1:7">
      <c r="A303" s="71"/>
      <c r="B303" s="72"/>
      <c r="C303" s="73"/>
      <c r="D303" s="73"/>
      <c r="E303" s="74"/>
      <c r="F303" s="75"/>
      <c r="G303" s="76"/>
    </row>
    <row r="304" spans="1:7">
      <c r="A304" s="21">
        <v>42388</v>
      </c>
      <c r="B304" s="22" t="s">
        <v>29</v>
      </c>
      <c r="C304" s="23" t="s">
        <v>9</v>
      </c>
      <c r="D304" s="23">
        <v>244580</v>
      </c>
      <c r="E304" s="48">
        <f>E300+D304</f>
        <v>1491740</v>
      </c>
      <c r="F304" s="49">
        <f>SUM(F305:F307)</f>
        <v>244580</v>
      </c>
      <c r="G304" s="24" t="s">
        <v>48</v>
      </c>
    </row>
    <row r="305" spans="1:7">
      <c r="A305" s="5"/>
      <c r="B305" s="7"/>
      <c r="C305" s="9"/>
      <c r="D305" s="9"/>
      <c r="E305" s="45"/>
      <c r="F305" s="42">
        <v>250000</v>
      </c>
      <c r="G305" s="11" t="s">
        <v>207</v>
      </c>
    </row>
    <row r="306" spans="1:7">
      <c r="A306" s="5"/>
      <c r="B306" s="7"/>
      <c r="C306" s="9"/>
      <c r="D306" s="9"/>
      <c r="E306" s="45"/>
      <c r="F306" s="42">
        <v>-4880</v>
      </c>
      <c r="G306" s="11" t="s">
        <v>208</v>
      </c>
    </row>
    <row r="307" spans="1:7">
      <c r="A307" s="6"/>
      <c r="B307" s="8"/>
      <c r="C307" s="10"/>
      <c r="D307" s="10"/>
      <c r="E307" s="46"/>
      <c r="F307" s="43">
        <v>-540</v>
      </c>
      <c r="G307" s="12" t="s">
        <v>22</v>
      </c>
    </row>
    <row r="308" spans="1:7">
      <c r="A308" s="17">
        <v>42396</v>
      </c>
      <c r="B308" s="18" t="s">
        <v>64</v>
      </c>
      <c r="C308" s="19">
        <v>200000</v>
      </c>
      <c r="D308" s="19"/>
      <c r="E308" s="44">
        <f>E304-C308</f>
        <v>1291740</v>
      </c>
      <c r="F308" s="47">
        <v>200000</v>
      </c>
      <c r="G308" s="20" t="s">
        <v>93</v>
      </c>
    </row>
    <row r="309" spans="1:7">
      <c r="A309" s="17">
        <v>42408</v>
      </c>
      <c r="B309" s="18" t="s">
        <v>159</v>
      </c>
      <c r="C309" s="19" t="s">
        <v>160</v>
      </c>
      <c r="D309" s="19">
        <v>30000</v>
      </c>
      <c r="E309" s="44">
        <f>E308+D309</f>
        <v>1321740</v>
      </c>
      <c r="F309" s="47">
        <v>30000</v>
      </c>
      <c r="G309" s="20" t="s">
        <v>209</v>
      </c>
    </row>
    <row r="310" spans="1:7">
      <c r="A310" s="17">
        <v>42422</v>
      </c>
      <c r="B310" s="18" t="s">
        <v>107</v>
      </c>
      <c r="C310" s="19"/>
      <c r="D310" s="19">
        <v>121</v>
      </c>
      <c r="E310" s="44">
        <f>E309+D310</f>
        <v>1321861</v>
      </c>
      <c r="F310" s="47">
        <v>121</v>
      </c>
      <c r="G310" s="20" t="s">
        <v>107</v>
      </c>
    </row>
    <row r="311" spans="1:7">
      <c r="A311" s="95">
        <v>42517</v>
      </c>
      <c r="B311" s="96" t="s">
        <v>97</v>
      </c>
      <c r="C311" s="97" t="s">
        <v>210</v>
      </c>
      <c r="D311" s="97">
        <v>5160</v>
      </c>
      <c r="E311" s="44">
        <f>E310+D311</f>
        <v>1327021</v>
      </c>
      <c r="F311" s="98">
        <v>5160</v>
      </c>
      <c r="G311" s="99" t="s">
        <v>211</v>
      </c>
    </row>
    <row r="312" spans="1:7">
      <c r="A312" s="83">
        <v>42548</v>
      </c>
      <c r="B312" s="84" t="s">
        <v>212</v>
      </c>
      <c r="C312" s="85" t="s">
        <v>102</v>
      </c>
      <c r="D312" s="85">
        <v>102686</v>
      </c>
      <c r="E312" s="86">
        <f>E311+D312</f>
        <v>1429707</v>
      </c>
      <c r="F312" s="87">
        <v>102686</v>
      </c>
      <c r="G312" s="88" t="s">
        <v>191</v>
      </c>
    </row>
    <row r="313" spans="1:7">
      <c r="A313" s="5"/>
      <c r="B313" s="89"/>
      <c r="C313" s="90"/>
      <c r="D313" s="90"/>
      <c r="E313" s="91"/>
      <c r="F313" s="4">
        <v>130800</v>
      </c>
      <c r="G313" s="11" t="s">
        <v>192</v>
      </c>
    </row>
    <row r="314" spans="1:7">
      <c r="A314" s="5"/>
      <c r="B314" s="89"/>
      <c r="C314" s="90"/>
      <c r="D314" s="90"/>
      <c r="E314" s="91"/>
      <c r="F314" s="4">
        <v>-11990</v>
      </c>
      <c r="G314" s="11" t="s">
        <v>193</v>
      </c>
    </row>
    <row r="315" spans="1:7">
      <c r="A315" s="5"/>
      <c r="B315" s="89"/>
      <c r="C315" s="90"/>
      <c r="D315" s="90"/>
      <c r="E315" s="91"/>
      <c r="F315" s="4">
        <v>-2180</v>
      </c>
      <c r="G315" s="11" t="s">
        <v>194</v>
      </c>
    </row>
    <row r="316" spans="1:7">
      <c r="A316" s="5"/>
      <c r="B316" s="89"/>
      <c r="C316" s="90"/>
      <c r="D316" s="90"/>
      <c r="E316" s="91"/>
      <c r="F316" s="4">
        <v>-6540</v>
      </c>
      <c r="G316" s="11" t="s">
        <v>195</v>
      </c>
    </row>
    <row r="317" spans="1:7">
      <c r="A317" s="5"/>
      <c r="B317" s="89"/>
      <c r="C317" s="90"/>
      <c r="D317" s="90"/>
      <c r="E317" s="91"/>
      <c r="F317" s="4">
        <v>-6540</v>
      </c>
      <c r="G317" s="11" t="s">
        <v>196</v>
      </c>
    </row>
    <row r="318" spans="1:7">
      <c r="A318" s="6"/>
      <c r="B318" s="92"/>
      <c r="C318" s="93"/>
      <c r="D318" s="93"/>
      <c r="E318" s="94"/>
      <c r="F318" s="43">
        <v>-864</v>
      </c>
      <c r="G318" s="12" t="s">
        <v>197</v>
      </c>
    </row>
    <row r="319" spans="1:7">
      <c r="A319" s="17">
        <v>42555</v>
      </c>
      <c r="B319" s="18" t="s">
        <v>64</v>
      </c>
      <c r="C319" s="19">
        <v>200000</v>
      </c>
      <c r="D319" s="19"/>
      <c r="E319" s="44">
        <f>E312-C319</f>
        <v>1229707</v>
      </c>
      <c r="F319" s="47">
        <v>200000</v>
      </c>
      <c r="G319" s="20" t="s">
        <v>93</v>
      </c>
    </row>
    <row r="320" spans="1:7">
      <c r="A320" s="21">
        <v>42559</v>
      </c>
      <c r="B320" s="22" t="s">
        <v>29</v>
      </c>
      <c r="C320" s="23" t="s">
        <v>9</v>
      </c>
      <c r="D320" s="23">
        <v>228450</v>
      </c>
      <c r="E320" s="48">
        <f>E319+D320</f>
        <v>1458157</v>
      </c>
      <c r="F320" s="49">
        <f>SUM(F321:F323)</f>
        <v>228450</v>
      </c>
      <c r="G320" s="24" t="s">
        <v>48</v>
      </c>
    </row>
    <row r="321" spans="1:7">
      <c r="A321" s="5"/>
      <c r="B321" s="7"/>
      <c r="C321" s="9"/>
      <c r="D321" s="9"/>
      <c r="E321" s="45"/>
      <c r="F321" s="42">
        <v>250000</v>
      </c>
      <c r="G321" s="104" t="s">
        <v>214</v>
      </c>
    </row>
    <row r="322" spans="1:7">
      <c r="A322" s="5"/>
      <c r="B322" s="7"/>
      <c r="C322" s="9"/>
      <c r="D322" s="9"/>
      <c r="E322" s="45"/>
      <c r="F322" s="42">
        <v>-21010</v>
      </c>
      <c r="G322" s="104" t="s">
        <v>215</v>
      </c>
    </row>
    <row r="323" spans="1:7">
      <c r="A323" s="6"/>
      <c r="B323" s="8"/>
      <c r="C323" s="10"/>
      <c r="D323" s="10"/>
      <c r="E323" s="46"/>
      <c r="F323" s="43">
        <v>-540</v>
      </c>
      <c r="G323" s="12" t="s">
        <v>22</v>
      </c>
    </row>
    <row r="324" spans="1:7">
      <c r="A324" s="17">
        <v>42565</v>
      </c>
      <c r="B324" s="105" t="s">
        <v>67</v>
      </c>
      <c r="C324" s="19" t="s">
        <v>160</v>
      </c>
      <c r="D324" s="19">
        <v>30000</v>
      </c>
      <c r="E324" s="44">
        <f>E320+D324</f>
        <v>1488157</v>
      </c>
      <c r="F324" s="47">
        <v>30000</v>
      </c>
      <c r="G324" s="106" t="s">
        <v>216</v>
      </c>
    </row>
    <row r="325" spans="1:7">
      <c r="A325" s="13">
        <v>42572</v>
      </c>
      <c r="B325" s="18" t="s">
        <v>81</v>
      </c>
      <c r="C325" s="19">
        <v>7630</v>
      </c>
      <c r="D325" s="19" t="s">
        <v>95</v>
      </c>
      <c r="E325" s="44">
        <f t="shared" ref="E325:E330" si="0">E324-C325</f>
        <v>1480527</v>
      </c>
      <c r="F325" s="47">
        <v>7630</v>
      </c>
      <c r="G325" s="106" t="s">
        <v>217</v>
      </c>
    </row>
    <row r="326" spans="1:7">
      <c r="A326" s="17">
        <v>42572</v>
      </c>
      <c r="B326" s="18" t="s">
        <v>71</v>
      </c>
      <c r="C326" s="19">
        <v>270</v>
      </c>
      <c r="D326" s="19" t="s">
        <v>43</v>
      </c>
      <c r="E326" s="44">
        <f t="shared" si="0"/>
        <v>1480257</v>
      </c>
      <c r="F326" s="47">
        <v>270</v>
      </c>
      <c r="G326" s="20" t="s">
        <v>74</v>
      </c>
    </row>
    <row r="327" spans="1:7">
      <c r="A327" s="17">
        <v>42590</v>
      </c>
      <c r="B327" s="18" t="s">
        <v>81</v>
      </c>
      <c r="C327" s="19">
        <v>5000</v>
      </c>
      <c r="D327" s="19" t="s">
        <v>70</v>
      </c>
      <c r="E327" s="44">
        <f t="shared" si="0"/>
        <v>1475257</v>
      </c>
      <c r="F327" s="47">
        <v>5000</v>
      </c>
      <c r="G327" s="106" t="s">
        <v>218</v>
      </c>
    </row>
    <row r="328" spans="1:7">
      <c r="A328" s="17">
        <v>42590</v>
      </c>
      <c r="B328" s="18" t="s">
        <v>85</v>
      </c>
      <c r="C328" s="19">
        <v>270</v>
      </c>
      <c r="D328" s="19" t="s">
        <v>43</v>
      </c>
      <c r="E328" s="44">
        <f t="shared" si="0"/>
        <v>1474987</v>
      </c>
      <c r="F328" s="47">
        <v>270</v>
      </c>
      <c r="G328" s="20" t="s">
        <v>74</v>
      </c>
    </row>
    <row r="329" spans="1:7">
      <c r="A329" s="17">
        <v>42590</v>
      </c>
      <c r="B329" s="18" t="s">
        <v>81</v>
      </c>
      <c r="C329" s="19">
        <v>34110</v>
      </c>
      <c r="D329" s="19" t="s">
        <v>202</v>
      </c>
      <c r="E329" s="44">
        <f t="shared" si="0"/>
        <v>1440877</v>
      </c>
      <c r="F329" s="47">
        <v>34110</v>
      </c>
      <c r="G329" s="20" t="s">
        <v>203</v>
      </c>
    </row>
    <row r="330" spans="1:7">
      <c r="A330" s="17">
        <v>42590</v>
      </c>
      <c r="B330" s="18" t="s">
        <v>71</v>
      </c>
      <c r="C330" s="19">
        <v>432</v>
      </c>
      <c r="D330" s="19" t="s">
        <v>43</v>
      </c>
      <c r="E330" s="44">
        <f t="shared" si="0"/>
        <v>1440445</v>
      </c>
      <c r="F330" s="47">
        <v>432</v>
      </c>
      <c r="G330" s="20" t="s">
        <v>74</v>
      </c>
    </row>
    <row r="331" spans="1:7">
      <c r="A331" s="17">
        <v>42604</v>
      </c>
      <c r="B331" s="18" t="s">
        <v>107</v>
      </c>
      <c r="C331" s="19"/>
      <c r="D331" s="19">
        <v>6</v>
      </c>
      <c r="E331" s="44">
        <f>E330+D331</f>
        <v>1440451</v>
      </c>
      <c r="F331" s="47">
        <v>6</v>
      </c>
      <c r="G331" s="20" t="s">
        <v>107</v>
      </c>
    </row>
    <row r="332" spans="1:7">
      <c r="A332" s="108">
        <v>42646</v>
      </c>
      <c r="B332" s="109" t="s">
        <v>159</v>
      </c>
      <c r="C332" s="110" t="s">
        <v>160</v>
      </c>
      <c r="D332" s="110">
        <v>60000</v>
      </c>
      <c r="E332" s="111">
        <f>E331+D332</f>
        <v>1500451</v>
      </c>
      <c r="F332" s="112">
        <f>SUM(F333:F334)</f>
        <v>60000</v>
      </c>
      <c r="G332" s="113" t="s">
        <v>221</v>
      </c>
    </row>
    <row r="333" spans="1:7">
      <c r="A333" s="114"/>
      <c r="B333" s="115"/>
      <c r="C333" s="116"/>
      <c r="D333" s="116"/>
      <c r="E333" s="117"/>
      <c r="F333" s="118">
        <v>30000</v>
      </c>
      <c r="G333" s="119" t="s">
        <v>219</v>
      </c>
    </row>
    <row r="334" spans="1:7">
      <c r="A334" s="71"/>
      <c r="B334" s="72"/>
      <c r="C334" s="73"/>
      <c r="D334" s="73"/>
      <c r="E334" s="74"/>
      <c r="F334" s="75">
        <v>30000</v>
      </c>
      <c r="G334" s="107" t="s">
        <v>220</v>
      </c>
    </row>
    <row r="335" spans="1:7">
      <c r="A335" s="17">
        <v>42672</v>
      </c>
      <c r="B335" s="18" t="s">
        <v>64</v>
      </c>
      <c r="C335" s="19">
        <v>300000</v>
      </c>
      <c r="D335" s="19"/>
      <c r="E335" s="44">
        <f>E332-C335</f>
        <v>1200451</v>
      </c>
      <c r="F335" s="47">
        <v>300000</v>
      </c>
      <c r="G335" s="20" t="s">
        <v>93</v>
      </c>
    </row>
    <row r="336" spans="1:7">
      <c r="A336" s="17">
        <v>42685</v>
      </c>
      <c r="B336" s="109" t="s">
        <v>159</v>
      </c>
      <c r="C336" s="19" t="s">
        <v>160</v>
      </c>
      <c r="D336" s="19">
        <v>30000</v>
      </c>
      <c r="E336" s="44">
        <f>E335+D336</f>
        <v>1230451</v>
      </c>
      <c r="F336" s="47">
        <v>30000</v>
      </c>
      <c r="G336" s="106" t="s">
        <v>222</v>
      </c>
    </row>
    <row r="337" spans="1:7">
      <c r="A337" s="17">
        <v>42704</v>
      </c>
      <c r="B337" s="18" t="s">
        <v>29</v>
      </c>
      <c r="C337" s="19" t="s">
        <v>61</v>
      </c>
      <c r="D337" s="19">
        <v>19200</v>
      </c>
      <c r="E337" s="44">
        <f>E336+D337</f>
        <v>1249651</v>
      </c>
      <c r="F337" s="47">
        <v>19200</v>
      </c>
      <c r="G337" s="106" t="s">
        <v>223</v>
      </c>
    </row>
    <row r="338" spans="1:7">
      <c r="A338" s="21">
        <v>42731</v>
      </c>
      <c r="B338" s="22" t="s">
        <v>29</v>
      </c>
      <c r="C338" s="23" t="s">
        <v>9</v>
      </c>
      <c r="D338" s="23">
        <v>230230</v>
      </c>
      <c r="E338" s="48">
        <f>E337+D338</f>
        <v>1479881</v>
      </c>
      <c r="F338" s="49">
        <f>SUM(F339:F341)</f>
        <v>230230</v>
      </c>
      <c r="G338" s="24" t="s">
        <v>48</v>
      </c>
    </row>
    <row r="339" spans="1:7">
      <c r="A339" s="5"/>
      <c r="B339" s="7"/>
      <c r="C339" s="9"/>
      <c r="D339" s="9"/>
      <c r="E339" s="45"/>
      <c r="F339" s="42">
        <v>250000</v>
      </c>
      <c r="G339" s="104" t="s">
        <v>224</v>
      </c>
    </row>
    <row r="340" spans="1:7">
      <c r="A340" s="5"/>
      <c r="B340" s="7"/>
      <c r="C340" s="9"/>
      <c r="D340" s="9"/>
      <c r="E340" s="45"/>
      <c r="F340" s="42">
        <v>-19230</v>
      </c>
      <c r="G340" s="104" t="s">
        <v>225</v>
      </c>
    </row>
    <row r="341" spans="1:7">
      <c r="A341" s="6"/>
      <c r="B341" s="8"/>
      <c r="C341" s="10"/>
      <c r="D341" s="10"/>
      <c r="E341" s="46"/>
      <c r="F341" s="43">
        <v>-540</v>
      </c>
      <c r="G341" s="12" t="s">
        <v>22</v>
      </c>
    </row>
    <row r="342" spans="1:7">
      <c r="A342" s="17">
        <v>42746</v>
      </c>
      <c r="B342" s="18" t="s">
        <v>64</v>
      </c>
      <c r="C342" s="19">
        <v>200000</v>
      </c>
      <c r="D342" s="19"/>
      <c r="E342" s="44">
        <f>E338-C342</f>
        <v>1279881</v>
      </c>
      <c r="F342" s="47">
        <v>200000</v>
      </c>
      <c r="G342" s="20" t="s">
        <v>93</v>
      </c>
    </row>
    <row r="343" spans="1:7">
      <c r="A343" s="17">
        <v>42786</v>
      </c>
      <c r="B343" s="18" t="s">
        <v>107</v>
      </c>
      <c r="C343" s="19"/>
      <c r="D343" s="19">
        <v>6</v>
      </c>
      <c r="E343" s="44">
        <f>E342+D343</f>
        <v>1279887</v>
      </c>
      <c r="F343" s="47">
        <v>6</v>
      </c>
      <c r="G343" s="20" t="s">
        <v>107</v>
      </c>
    </row>
    <row r="344" spans="1:7">
      <c r="A344" s="17">
        <v>42881</v>
      </c>
      <c r="B344" s="18" t="s">
        <v>29</v>
      </c>
      <c r="C344" s="19" t="s">
        <v>61</v>
      </c>
      <c r="D344" s="19">
        <v>19200</v>
      </c>
      <c r="E344" s="44">
        <f>E343+D344</f>
        <v>1299087</v>
      </c>
      <c r="F344" s="47">
        <v>19200</v>
      </c>
      <c r="G344" s="121" t="s">
        <v>226</v>
      </c>
    </row>
    <row r="345" spans="1:7">
      <c r="A345" s="71" t="s">
        <v>227</v>
      </c>
      <c r="B345" s="72"/>
      <c r="C345" s="73"/>
      <c r="D345" s="73"/>
      <c r="E345" s="74"/>
      <c r="F345" s="75"/>
      <c r="G345" s="76"/>
    </row>
    <row r="346" spans="1:7">
      <c r="A346" s="71"/>
      <c r="B346" s="72"/>
      <c r="C346" s="73"/>
      <c r="D346" s="73"/>
      <c r="E346" s="74"/>
      <c r="F346" s="75"/>
      <c r="G346" s="76"/>
    </row>
    <row r="347" spans="1:7">
      <c r="A347" s="83">
        <v>42912</v>
      </c>
      <c r="B347" s="84" t="s">
        <v>29</v>
      </c>
      <c r="C347" s="85" t="s">
        <v>102</v>
      </c>
      <c r="D347" s="85">
        <v>102686</v>
      </c>
      <c r="E347" s="86">
        <f>E344+D347</f>
        <v>1401773</v>
      </c>
      <c r="F347" s="87">
        <v>102686</v>
      </c>
      <c r="G347" s="88" t="s">
        <v>191</v>
      </c>
    </row>
    <row r="348" spans="1:7">
      <c r="A348" s="5"/>
      <c r="B348" s="89"/>
      <c r="C348" s="90"/>
      <c r="D348" s="90"/>
      <c r="E348" s="91"/>
      <c r="F348" s="4">
        <v>130800</v>
      </c>
      <c r="G348" s="11" t="s">
        <v>192</v>
      </c>
    </row>
    <row r="349" spans="1:7">
      <c r="A349" s="5"/>
      <c r="B349" s="89"/>
      <c r="C349" s="90"/>
      <c r="D349" s="90"/>
      <c r="E349" s="91"/>
      <c r="F349" s="4">
        <v>-11990</v>
      </c>
      <c r="G349" s="11" t="s">
        <v>193</v>
      </c>
    </row>
    <row r="350" spans="1:7">
      <c r="A350" s="5"/>
      <c r="B350" s="89"/>
      <c r="C350" s="90"/>
      <c r="D350" s="90"/>
      <c r="E350" s="91"/>
      <c r="F350" s="4">
        <v>-2180</v>
      </c>
      <c r="G350" s="11" t="s">
        <v>194</v>
      </c>
    </row>
    <row r="351" spans="1:7">
      <c r="A351" s="5"/>
      <c r="B351" s="89"/>
      <c r="C351" s="90"/>
      <c r="D351" s="90"/>
      <c r="E351" s="91"/>
      <c r="F351" s="4">
        <v>-6540</v>
      </c>
      <c r="G351" s="11" t="s">
        <v>195</v>
      </c>
    </row>
    <row r="352" spans="1:7">
      <c r="A352" s="5"/>
      <c r="B352" s="89"/>
      <c r="C352" s="90"/>
      <c r="D352" s="90"/>
      <c r="E352" s="91"/>
      <c r="F352" s="4">
        <v>-6540</v>
      </c>
      <c r="G352" s="11" t="s">
        <v>196</v>
      </c>
    </row>
    <row r="353" spans="1:7">
      <c r="A353" s="6"/>
      <c r="B353" s="92"/>
      <c r="C353" s="93"/>
      <c r="D353" s="93"/>
      <c r="E353" s="94"/>
      <c r="F353" s="43">
        <v>-864</v>
      </c>
      <c r="G353" s="12" t="s">
        <v>197</v>
      </c>
    </row>
    <row r="354" spans="1:7">
      <c r="A354" s="21">
        <v>42915</v>
      </c>
      <c r="B354" s="22" t="s">
        <v>29</v>
      </c>
      <c r="C354" s="23" t="s">
        <v>9</v>
      </c>
      <c r="D354" s="23">
        <v>218060</v>
      </c>
      <c r="E354" s="48">
        <f>E347+D354</f>
        <v>1619833</v>
      </c>
      <c r="F354" s="49">
        <f>SUM(F355:F357)</f>
        <v>218060</v>
      </c>
      <c r="G354" s="24" t="s">
        <v>48</v>
      </c>
    </row>
    <row r="355" spans="1:7">
      <c r="A355" s="5"/>
      <c r="B355" s="7"/>
      <c r="C355" s="9"/>
      <c r="D355" s="9"/>
      <c r="E355" s="45"/>
      <c r="F355" s="42">
        <v>250000</v>
      </c>
      <c r="G355" s="104" t="s">
        <v>228</v>
      </c>
    </row>
    <row r="356" spans="1:7">
      <c r="A356" s="5"/>
      <c r="B356" s="7"/>
      <c r="C356" s="9"/>
      <c r="D356" s="9"/>
      <c r="E356" s="45"/>
      <c r="F356" s="42">
        <v>-31400</v>
      </c>
      <c r="G356" s="104" t="s">
        <v>229</v>
      </c>
    </row>
    <row r="357" spans="1:7">
      <c r="A357" s="6"/>
      <c r="B357" s="8"/>
      <c r="C357" s="10"/>
      <c r="D357" s="10"/>
      <c r="E357" s="46"/>
      <c r="F357" s="43">
        <v>-540</v>
      </c>
      <c r="G357" s="12" t="s">
        <v>22</v>
      </c>
    </row>
    <row r="358" spans="1:7">
      <c r="A358" s="17">
        <v>42920</v>
      </c>
      <c r="B358" s="109" t="s">
        <v>159</v>
      </c>
      <c r="C358" s="19" t="s">
        <v>160</v>
      </c>
      <c r="D358" s="19">
        <v>30000</v>
      </c>
      <c r="E358" s="44">
        <f>E354+D358</f>
        <v>1649833</v>
      </c>
      <c r="F358" s="47">
        <v>30000</v>
      </c>
      <c r="G358" s="106" t="s">
        <v>216</v>
      </c>
    </row>
    <row r="359" spans="1:7">
      <c r="A359" s="108">
        <v>42922</v>
      </c>
      <c r="B359" s="109" t="s">
        <v>81</v>
      </c>
      <c r="C359" s="110">
        <v>33678</v>
      </c>
      <c r="D359" s="122" t="s">
        <v>230</v>
      </c>
      <c r="E359" s="111">
        <f t="shared" ref="E359" si="1">E358-C359</f>
        <v>1616155</v>
      </c>
      <c r="F359" s="123">
        <f>SUM(F360:F361)</f>
        <v>33678</v>
      </c>
      <c r="G359" s="16" t="s">
        <v>203</v>
      </c>
    </row>
    <row r="360" spans="1:7">
      <c r="A360" s="131"/>
      <c r="B360" s="125"/>
      <c r="C360" s="126"/>
      <c r="D360" s="127"/>
      <c r="E360" s="128"/>
      <c r="F360" s="129">
        <v>34110</v>
      </c>
      <c r="G360" s="130" t="s">
        <v>231</v>
      </c>
    </row>
    <row r="361" spans="1:7">
      <c r="A361" s="71"/>
      <c r="B361" s="72"/>
      <c r="C361" s="73"/>
      <c r="D361" s="124"/>
      <c r="E361" s="74"/>
      <c r="F361" s="75">
        <v>-432</v>
      </c>
      <c r="G361" s="107" t="s">
        <v>233</v>
      </c>
    </row>
    <row r="362" spans="1:7">
      <c r="A362" s="17">
        <v>42922</v>
      </c>
      <c r="B362" s="105" t="s">
        <v>71</v>
      </c>
      <c r="C362" s="19">
        <v>432</v>
      </c>
      <c r="D362" s="19" t="s">
        <v>43</v>
      </c>
      <c r="E362" s="44">
        <f t="shared" ref="E362" si="2">E359-C362</f>
        <v>1615723</v>
      </c>
      <c r="F362" s="47">
        <v>432</v>
      </c>
      <c r="G362" s="106" t="s">
        <v>232</v>
      </c>
    </row>
    <row r="363" spans="1:7">
      <c r="A363" s="17">
        <v>42922</v>
      </c>
      <c r="B363" s="18" t="s">
        <v>64</v>
      </c>
      <c r="C363" s="19">
        <v>200000</v>
      </c>
      <c r="D363" s="19"/>
      <c r="E363" s="44">
        <f>E362-C363</f>
        <v>1415723</v>
      </c>
      <c r="F363" s="47">
        <v>200000</v>
      </c>
      <c r="G363" s="20" t="s">
        <v>93</v>
      </c>
    </row>
    <row r="364" spans="1:7">
      <c r="A364" s="13">
        <v>42936</v>
      </c>
      <c r="B364" s="18" t="s">
        <v>81</v>
      </c>
      <c r="C364" s="19">
        <v>7630</v>
      </c>
      <c r="D364" s="19" t="s">
        <v>95</v>
      </c>
      <c r="E364" s="44">
        <f t="shared" ref="E364:E367" si="3">E363-C364</f>
        <v>1408093</v>
      </c>
      <c r="F364" s="47">
        <v>7630</v>
      </c>
      <c r="G364" s="106" t="s">
        <v>234</v>
      </c>
    </row>
    <row r="365" spans="1:7">
      <c r="A365" s="17">
        <v>42936</v>
      </c>
      <c r="B365" s="18" t="s">
        <v>71</v>
      </c>
      <c r="C365" s="19">
        <v>270</v>
      </c>
      <c r="D365" s="19" t="s">
        <v>43</v>
      </c>
      <c r="E365" s="44">
        <f t="shared" si="3"/>
        <v>1407823</v>
      </c>
      <c r="F365" s="47">
        <v>270</v>
      </c>
      <c r="G365" s="20" t="s">
        <v>74</v>
      </c>
    </row>
    <row r="366" spans="1:7">
      <c r="A366" s="17">
        <v>42954</v>
      </c>
      <c r="B366" s="18" t="s">
        <v>81</v>
      </c>
      <c r="C366" s="19">
        <v>5000</v>
      </c>
      <c r="D366" s="19" t="s">
        <v>70</v>
      </c>
      <c r="E366" s="44">
        <f t="shared" si="3"/>
        <v>1402823</v>
      </c>
      <c r="F366" s="47">
        <v>5000</v>
      </c>
      <c r="G366" s="106" t="s">
        <v>235</v>
      </c>
    </row>
    <row r="367" spans="1:7">
      <c r="A367" s="17">
        <v>42954</v>
      </c>
      <c r="B367" s="18" t="s">
        <v>85</v>
      </c>
      <c r="C367" s="19">
        <v>270</v>
      </c>
      <c r="D367" s="19" t="s">
        <v>43</v>
      </c>
      <c r="E367" s="44">
        <f t="shared" si="3"/>
        <v>1402553</v>
      </c>
      <c r="F367" s="47">
        <v>270</v>
      </c>
      <c r="G367" s="20" t="s">
        <v>74</v>
      </c>
    </row>
    <row r="368" spans="1:7">
      <c r="A368" s="17">
        <v>42968</v>
      </c>
      <c r="B368" s="18" t="s">
        <v>107</v>
      </c>
      <c r="C368" s="19"/>
      <c r="D368" s="19">
        <v>6</v>
      </c>
      <c r="E368" s="44">
        <f>E367+D368</f>
        <v>1402559</v>
      </c>
      <c r="F368" s="47">
        <v>6</v>
      </c>
      <c r="G368" s="20" t="s">
        <v>107</v>
      </c>
    </row>
    <row r="369" spans="1:7">
      <c r="A369" s="17">
        <v>42983</v>
      </c>
      <c r="B369" s="18" t="s">
        <v>159</v>
      </c>
      <c r="C369" s="19" t="s">
        <v>160</v>
      </c>
      <c r="D369" s="19">
        <v>60000</v>
      </c>
      <c r="E369" s="44">
        <f>E368+D369</f>
        <v>1462559</v>
      </c>
      <c r="F369" s="47">
        <v>60000</v>
      </c>
      <c r="G369" s="106" t="s">
        <v>237</v>
      </c>
    </row>
    <row r="370" spans="1:7">
      <c r="A370" s="17">
        <v>43040</v>
      </c>
      <c r="B370" s="18" t="s">
        <v>64</v>
      </c>
      <c r="C370" s="19">
        <v>200000</v>
      </c>
      <c r="D370" s="19"/>
      <c r="E370" s="44">
        <f>E369-C370</f>
        <v>1262559</v>
      </c>
      <c r="F370" s="47">
        <v>200000</v>
      </c>
      <c r="G370" s="20" t="s">
        <v>93</v>
      </c>
    </row>
    <row r="371" spans="1:7">
      <c r="A371" s="17">
        <v>43060</v>
      </c>
      <c r="B371" s="18" t="s">
        <v>29</v>
      </c>
      <c r="C371" s="19" t="s">
        <v>61</v>
      </c>
      <c r="D371" s="19">
        <v>23880</v>
      </c>
      <c r="E371" s="44">
        <f>E370+D371</f>
        <v>1286439</v>
      </c>
      <c r="F371" s="47">
        <v>23880</v>
      </c>
      <c r="G371" s="106" t="s">
        <v>236</v>
      </c>
    </row>
    <row r="372" spans="1:7">
      <c r="A372" s="17">
        <v>43073</v>
      </c>
      <c r="B372" s="18" t="s">
        <v>159</v>
      </c>
      <c r="C372" s="19" t="s">
        <v>160</v>
      </c>
      <c r="D372" s="19">
        <v>60000</v>
      </c>
      <c r="E372" s="44">
        <f>E371+D372</f>
        <v>1346439</v>
      </c>
      <c r="F372" s="47">
        <v>60000</v>
      </c>
      <c r="G372" s="106" t="s">
        <v>238</v>
      </c>
    </row>
    <row r="373" spans="1:7">
      <c r="A373" s="17">
        <v>43108</v>
      </c>
      <c r="B373" s="18" t="s">
        <v>64</v>
      </c>
      <c r="C373" s="19">
        <v>200000</v>
      </c>
      <c r="D373" s="19"/>
      <c r="E373" s="44">
        <f>E372-C373</f>
        <v>1146439</v>
      </c>
      <c r="F373" s="47">
        <v>200000</v>
      </c>
      <c r="G373" s="20" t="s">
        <v>93</v>
      </c>
    </row>
    <row r="374" spans="1:7">
      <c r="A374" s="17">
        <v>43117</v>
      </c>
      <c r="B374" s="18" t="s">
        <v>159</v>
      </c>
      <c r="C374" s="19" t="s">
        <v>160</v>
      </c>
      <c r="D374" s="19">
        <v>30000</v>
      </c>
      <c r="E374" s="44">
        <f>E373+D374</f>
        <v>1176439</v>
      </c>
      <c r="F374" s="47">
        <v>30000</v>
      </c>
      <c r="G374" s="106" t="s">
        <v>239</v>
      </c>
    </row>
    <row r="375" spans="1:7">
      <c r="A375" s="17">
        <v>43150</v>
      </c>
      <c r="B375" s="18" t="s">
        <v>107</v>
      </c>
      <c r="C375" s="19"/>
      <c r="D375" s="19">
        <v>6</v>
      </c>
      <c r="E375" s="44">
        <f>E374+D375</f>
        <v>1176445</v>
      </c>
      <c r="F375" s="47">
        <v>6</v>
      </c>
      <c r="G375" s="20" t="s">
        <v>107</v>
      </c>
    </row>
    <row r="376" spans="1:7">
      <c r="A376" s="17">
        <v>43238</v>
      </c>
      <c r="B376" s="18" t="s">
        <v>29</v>
      </c>
      <c r="C376" s="19" t="s">
        <v>61</v>
      </c>
      <c r="D376" s="19">
        <v>23640</v>
      </c>
      <c r="E376" s="44">
        <f>E375+D376</f>
        <v>1200085</v>
      </c>
      <c r="F376" s="47">
        <v>23640</v>
      </c>
      <c r="G376" s="133" t="s">
        <v>240</v>
      </c>
    </row>
    <row r="377" spans="1:7">
      <c r="A377" s="83">
        <v>43276</v>
      </c>
      <c r="B377" s="134" t="s">
        <v>241</v>
      </c>
      <c r="C377" s="85" t="s">
        <v>102</v>
      </c>
      <c r="D377" s="85">
        <v>102686</v>
      </c>
      <c r="E377" s="86">
        <f>E376+D377</f>
        <v>1302771</v>
      </c>
      <c r="F377" s="87">
        <v>102686</v>
      </c>
      <c r="G377" s="88" t="s">
        <v>191</v>
      </c>
    </row>
    <row r="378" spans="1:7">
      <c r="A378" s="5"/>
      <c r="B378" s="89"/>
      <c r="C378" s="90"/>
      <c r="D378" s="90"/>
      <c r="E378" s="91"/>
      <c r="F378" s="4">
        <v>130800</v>
      </c>
      <c r="G378" s="11" t="s">
        <v>192</v>
      </c>
    </row>
    <row r="379" spans="1:7">
      <c r="A379" s="5"/>
      <c r="B379" s="89"/>
      <c r="C379" s="90"/>
      <c r="D379" s="90"/>
      <c r="E379" s="91"/>
      <c r="F379" s="4">
        <v>-11990</v>
      </c>
      <c r="G379" s="11" t="s">
        <v>193</v>
      </c>
    </row>
    <row r="380" spans="1:7">
      <c r="A380" s="5"/>
      <c r="B380" s="89"/>
      <c r="C380" s="90"/>
      <c r="D380" s="90"/>
      <c r="E380" s="91"/>
      <c r="F380" s="4">
        <v>-2180</v>
      </c>
      <c r="G380" s="11" t="s">
        <v>194</v>
      </c>
    </row>
    <row r="381" spans="1:7">
      <c r="A381" s="5"/>
      <c r="B381" s="89"/>
      <c r="C381" s="90"/>
      <c r="D381" s="90"/>
      <c r="E381" s="91"/>
      <c r="F381" s="4">
        <v>-6540</v>
      </c>
      <c r="G381" s="11" t="s">
        <v>195</v>
      </c>
    </row>
    <row r="382" spans="1:7">
      <c r="A382" s="5"/>
      <c r="B382" s="89"/>
      <c r="C382" s="90"/>
      <c r="D382" s="90"/>
      <c r="E382" s="91"/>
      <c r="F382" s="4">
        <v>-6540</v>
      </c>
      <c r="G382" s="11" t="s">
        <v>196</v>
      </c>
    </row>
    <row r="383" spans="1:7">
      <c r="A383" s="6"/>
      <c r="B383" s="92"/>
      <c r="C383" s="93"/>
      <c r="D383" s="93"/>
      <c r="E383" s="94"/>
      <c r="F383" s="43">
        <v>-864</v>
      </c>
      <c r="G383" s="12" t="s">
        <v>197</v>
      </c>
    </row>
    <row r="384" spans="1:7">
      <c r="A384" s="17">
        <v>43277</v>
      </c>
      <c r="B384" s="18" t="s">
        <v>159</v>
      </c>
      <c r="C384" s="19" t="s">
        <v>160</v>
      </c>
      <c r="D384" s="19">
        <v>30000</v>
      </c>
      <c r="E384" s="44">
        <f>E377+D384</f>
        <v>1332771</v>
      </c>
      <c r="F384" s="47">
        <v>30000</v>
      </c>
      <c r="G384" s="106" t="s">
        <v>242</v>
      </c>
    </row>
    <row r="385" spans="1:7">
      <c r="A385" s="50">
        <v>43290</v>
      </c>
      <c r="B385" s="51" t="s">
        <v>81</v>
      </c>
      <c r="C385" s="52">
        <v>7630</v>
      </c>
      <c r="D385" s="52" t="s">
        <v>95</v>
      </c>
      <c r="E385" s="53">
        <f t="shared" ref="E385:E386" si="4">E384-C385</f>
        <v>1325141</v>
      </c>
      <c r="F385" s="54">
        <v>7630</v>
      </c>
      <c r="G385" s="136" t="s">
        <v>243</v>
      </c>
    </row>
    <row r="386" spans="1:7">
      <c r="A386" s="50">
        <v>43290</v>
      </c>
      <c r="B386" s="51" t="s">
        <v>71</v>
      </c>
      <c r="C386" s="52">
        <v>270</v>
      </c>
      <c r="D386" s="52" t="s">
        <v>43</v>
      </c>
      <c r="E386" s="53">
        <f t="shared" si="4"/>
        <v>1324871</v>
      </c>
      <c r="F386" s="54">
        <v>270</v>
      </c>
      <c r="G386" s="55" t="s">
        <v>74</v>
      </c>
    </row>
    <row r="387" spans="1:7">
      <c r="A387" s="50">
        <v>43290</v>
      </c>
      <c r="B387" s="51" t="s">
        <v>64</v>
      </c>
      <c r="C387" s="52">
        <v>200000</v>
      </c>
      <c r="D387" s="52"/>
      <c r="E387" s="53">
        <f>E386-C387</f>
        <v>1124871</v>
      </c>
      <c r="F387" s="54">
        <v>200000</v>
      </c>
      <c r="G387" s="55" t="s">
        <v>93</v>
      </c>
    </row>
    <row r="388" spans="1:7">
      <c r="A388" s="132" t="s">
        <v>244</v>
      </c>
      <c r="B388" s="72"/>
      <c r="C388" s="73"/>
      <c r="D388" s="73"/>
      <c r="E388" s="74"/>
      <c r="F388" s="75"/>
      <c r="G388" s="76"/>
    </row>
    <row r="389" spans="1:7">
      <c r="A389" s="132"/>
      <c r="B389" s="72"/>
      <c r="C389" s="73"/>
      <c r="D389" s="73"/>
      <c r="E389" s="74"/>
      <c r="F389" s="75"/>
      <c r="G389" s="76"/>
    </row>
    <row r="390" spans="1:7">
      <c r="A390" s="13">
        <v>43291</v>
      </c>
      <c r="B390" s="14" t="s">
        <v>29</v>
      </c>
      <c r="C390" s="15" t="s">
        <v>9</v>
      </c>
      <c r="D390" s="15">
        <v>461250</v>
      </c>
      <c r="E390" s="138">
        <f>E387+D390</f>
        <v>1586121</v>
      </c>
      <c r="F390" s="139">
        <f>SUM(F391:F393)</f>
        <v>461250</v>
      </c>
      <c r="G390" s="140" t="s">
        <v>48</v>
      </c>
    </row>
    <row r="391" spans="1:7">
      <c r="A391" s="141"/>
      <c r="B391" s="142"/>
      <c r="C391" s="143"/>
      <c r="D391" s="143"/>
      <c r="E391" s="144"/>
      <c r="F391" s="145">
        <v>500000</v>
      </c>
      <c r="G391" s="146" t="s">
        <v>245</v>
      </c>
    </row>
    <row r="392" spans="1:7">
      <c r="A392" s="5"/>
      <c r="B392" s="7"/>
      <c r="C392" s="9"/>
      <c r="D392" s="9"/>
      <c r="E392" s="45"/>
      <c r="F392" s="42">
        <v>-38210</v>
      </c>
      <c r="G392" s="104" t="s">
        <v>246</v>
      </c>
    </row>
    <row r="393" spans="1:7">
      <c r="A393" s="6"/>
      <c r="B393" s="8"/>
      <c r="C393" s="10"/>
      <c r="D393" s="10"/>
      <c r="E393" s="46"/>
      <c r="F393" s="43">
        <v>-540</v>
      </c>
      <c r="G393" s="12" t="s">
        <v>22</v>
      </c>
    </row>
    <row r="394" spans="1:7">
      <c r="A394" s="13">
        <v>43304</v>
      </c>
      <c r="B394" s="14" t="s">
        <v>81</v>
      </c>
      <c r="C394" s="15">
        <v>33678</v>
      </c>
      <c r="D394" s="147" t="s">
        <v>230</v>
      </c>
      <c r="E394" s="138">
        <f>E390-C394</f>
        <v>1552443</v>
      </c>
      <c r="F394" s="148">
        <f>SUM(F395:F396)</f>
        <v>33678</v>
      </c>
      <c r="G394" s="140" t="s">
        <v>203</v>
      </c>
    </row>
    <row r="395" spans="1:7">
      <c r="A395" s="131"/>
      <c r="B395" s="125"/>
      <c r="C395" s="126"/>
      <c r="D395" s="127"/>
      <c r="E395" s="128"/>
      <c r="F395" s="129">
        <v>34110</v>
      </c>
      <c r="G395" s="130" t="s">
        <v>231</v>
      </c>
    </row>
    <row r="396" spans="1:7">
      <c r="A396" s="71"/>
      <c r="B396" s="72"/>
      <c r="C396" s="73"/>
      <c r="D396" s="124"/>
      <c r="E396" s="74"/>
      <c r="F396" s="75">
        <v>-432</v>
      </c>
      <c r="G396" s="107" t="s">
        <v>233</v>
      </c>
    </row>
    <row r="397" spans="1:7">
      <c r="A397" s="50">
        <v>43304</v>
      </c>
      <c r="B397" s="137" t="s">
        <v>71</v>
      </c>
      <c r="C397" s="52">
        <v>432</v>
      </c>
      <c r="D397" s="52" t="s">
        <v>43</v>
      </c>
      <c r="E397" s="53">
        <f t="shared" ref="E397" si="5">E394-C397</f>
        <v>1552011</v>
      </c>
      <c r="F397" s="54">
        <v>432</v>
      </c>
      <c r="G397" s="136" t="s">
        <v>74</v>
      </c>
    </row>
    <row r="398" spans="1:7">
      <c r="A398" s="17">
        <v>43332</v>
      </c>
      <c r="B398" s="18" t="s">
        <v>107</v>
      </c>
      <c r="C398" s="19"/>
      <c r="D398" s="19">
        <v>6</v>
      </c>
      <c r="E398" s="44">
        <f>E397+D398</f>
        <v>1552017</v>
      </c>
      <c r="F398" s="47">
        <v>6</v>
      </c>
      <c r="G398" s="20" t="s">
        <v>107</v>
      </c>
    </row>
    <row r="399" spans="1:7">
      <c r="A399" s="150">
        <v>43346</v>
      </c>
      <c r="B399" s="151" t="s">
        <v>67</v>
      </c>
      <c r="C399" s="152" t="s">
        <v>160</v>
      </c>
      <c r="D399" s="153">
        <v>60000</v>
      </c>
      <c r="E399" s="154">
        <f>E398+D399</f>
        <v>1612017</v>
      </c>
      <c r="F399" s="149">
        <f>SUM(F400:F401)</f>
        <v>60000</v>
      </c>
      <c r="G399" s="155" t="s">
        <v>247</v>
      </c>
    </row>
    <row r="400" spans="1:7">
      <c r="A400" s="156"/>
      <c r="B400" s="115"/>
      <c r="C400" s="116"/>
      <c r="D400" s="116"/>
      <c r="E400" s="117"/>
      <c r="F400" s="118">
        <v>30000</v>
      </c>
      <c r="G400" s="157" t="s">
        <v>248</v>
      </c>
    </row>
    <row r="401" spans="1:7">
      <c r="A401" s="132"/>
      <c r="B401" s="72"/>
      <c r="C401" s="73"/>
      <c r="D401" s="73"/>
      <c r="E401" s="74"/>
      <c r="F401" s="75">
        <v>30000</v>
      </c>
      <c r="G401" s="158" t="s">
        <v>249</v>
      </c>
    </row>
    <row r="402" spans="1:7">
      <c r="A402" s="17">
        <v>43382</v>
      </c>
      <c r="B402" s="18" t="s">
        <v>159</v>
      </c>
      <c r="C402" s="19" t="s">
        <v>160</v>
      </c>
      <c r="D402" s="19">
        <v>30000</v>
      </c>
      <c r="E402" s="44">
        <f>E399+D402</f>
        <v>1642017</v>
      </c>
      <c r="F402" s="47">
        <v>30000</v>
      </c>
      <c r="G402" s="106" t="s">
        <v>250</v>
      </c>
    </row>
    <row r="403" spans="1:7">
      <c r="A403" s="17">
        <v>43388</v>
      </c>
      <c r="B403" s="18" t="s">
        <v>81</v>
      </c>
      <c r="C403" s="19">
        <v>5000</v>
      </c>
      <c r="D403" s="19" t="s">
        <v>70</v>
      </c>
      <c r="E403" s="44">
        <f>E402-C403</f>
        <v>1637017</v>
      </c>
      <c r="F403" s="47">
        <v>5000</v>
      </c>
      <c r="G403" s="106" t="s">
        <v>251</v>
      </c>
    </row>
    <row r="404" spans="1:7">
      <c r="A404" s="17">
        <v>43388</v>
      </c>
      <c r="B404" s="18" t="s">
        <v>85</v>
      </c>
      <c r="C404" s="19">
        <v>270</v>
      </c>
      <c r="D404" s="19" t="s">
        <v>43</v>
      </c>
      <c r="E404" s="44">
        <f t="shared" ref="E404" si="6">E403-C404</f>
        <v>1636747</v>
      </c>
      <c r="F404" s="47">
        <v>270</v>
      </c>
      <c r="G404" s="20" t="s">
        <v>74</v>
      </c>
    </row>
    <row r="405" spans="1:7">
      <c r="A405" s="50">
        <v>43402</v>
      </c>
      <c r="B405" s="51" t="s">
        <v>64</v>
      </c>
      <c r="C405" s="52">
        <v>200000</v>
      </c>
      <c r="D405" s="52"/>
      <c r="E405" s="53">
        <f>E404-C405</f>
        <v>1436747</v>
      </c>
      <c r="F405" s="54">
        <v>200000</v>
      </c>
      <c r="G405" s="55" t="s">
        <v>93</v>
      </c>
    </row>
    <row r="406" spans="1:7">
      <c r="A406" s="17">
        <v>43410</v>
      </c>
      <c r="B406" s="18" t="s">
        <v>159</v>
      </c>
      <c r="C406" s="19" t="s">
        <v>160</v>
      </c>
      <c r="D406" s="19">
        <v>30000</v>
      </c>
      <c r="E406" s="44">
        <f>E405+D406</f>
        <v>1466747</v>
      </c>
      <c r="F406" s="47">
        <v>30000</v>
      </c>
      <c r="G406" s="106" t="s">
        <v>222</v>
      </c>
    </row>
    <row r="407" spans="1:7">
      <c r="A407" s="17">
        <v>43433</v>
      </c>
      <c r="B407" s="18" t="s">
        <v>29</v>
      </c>
      <c r="C407" s="19" t="s">
        <v>61</v>
      </c>
      <c r="D407" s="19">
        <v>23940</v>
      </c>
      <c r="E407" s="44">
        <f>E406+D407</f>
        <v>1490687</v>
      </c>
      <c r="F407" s="47">
        <v>23940</v>
      </c>
      <c r="G407" s="106" t="s">
        <v>252</v>
      </c>
    </row>
    <row r="408" spans="1:7">
      <c r="A408" s="50">
        <v>43447</v>
      </c>
      <c r="B408" s="159" t="s">
        <v>253</v>
      </c>
      <c r="C408" s="52">
        <v>200000</v>
      </c>
      <c r="D408" s="52"/>
      <c r="E408" s="53">
        <f>E407-C408</f>
        <v>1290687</v>
      </c>
      <c r="F408" s="54">
        <v>200000</v>
      </c>
      <c r="G408" s="55" t="s">
        <v>93</v>
      </c>
    </row>
    <row r="409" spans="1:7">
      <c r="A409" s="17">
        <v>43459</v>
      </c>
      <c r="B409" s="18" t="s">
        <v>159</v>
      </c>
      <c r="C409" s="19" t="s">
        <v>160</v>
      </c>
      <c r="D409" s="19">
        <v>30000</v>
      </c>
      <c r="E409" s="44">
        <f>E408+D409</f>
        <v>1320687</v>
      </c>
      <c r="F409" s="47">
        <v>30000</v>
      </c>
      <c r="G409" s="106" t="s">
        <v>254</v>
      </c>
    </row>
    <row r="410" spans="1:7">
      <c r="A410" s="17">
        <v>43514</v>
      </c>
      <c r="B410" s="18" t="s">
        <v>107</v>
      </c>
      <c r="C410" s="19"/>
      <c r="D410" s="19">
        <v>6</v>
      </c>
      <c r="E410" s="44">
        <f>E409+D410</f>
        <v>1320693</v>
      </c>
      <c r="F410" s="47">
        <v>6</v>
      </c>
      <c r="G410" s="20" t="s">
        <v>107</v>
      </c>
    </row>
    <row r="411" spans="1:7">
      <c r="A411" s="132" t="s">
        <v>255</v>
      </c>
      <c r="B411" s="72"/>
      <c r="C411" s="73"/>
      <c r="D411" s="73"/>
      <c r="E411" s="74"/>
      <c r="F411" s="75"/>
      <c r="G411" s="76"/>
    </row>
    <row r="413" spans="1:7">
      <c r="A413" s="135"/>
    </row>
  </sheetData>
  <mergeCells count="1">
    <mergeCell ref="F2:G2"/>
  </mergeCells>
  <phoneticPr fontId="1"/>
  <printOptions horizontalCentered="1"/>
  <pageMargins left="0.39370078740157483" right="0.39370078740157483" top="0.78740157480314965" bottom="0.59055118110236227" header="0.51181102362204722" footer="0.31496062992125984"/>
  <pageSetup paperSize="9" scale="89" fitToHeight="0" orientation="landscape" horizontalDpi="360" verticalDpi="36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2020年度自治会通帳入出金明細</vt:lpstr>
      <vt:lpstr>2019年度自治会通帳入出金明細 </vt:lpstr>
      <vt:lpstr>～2018年度自治会通帳入出金明細</vt:lpstr>
      <vt:lpstr>'～2018年度自治会通帳入出金明細'!Print_Titles</vt:lpstr>
      <vt:lpstr>'2019年度自治会通帳入出金明細 '!Print_Titles</vt:lpstr>
      <vt:lpstr>'2020年度自治会通帳入出金明細'!Print_Titles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home</cp:lastModifiedBy>
  <cp:lastPrinted>2019-07-04T08:16:27Z</cp:lastPrinted>
  <dcterms:created xsi:type="dcterms:W3CDTF">2007-06-10T09:30:11Z</dcterms:created>
  <dcterms:modified xsi:type="dcterms:W3CDTF">2020-07-23T04:37:45Z</dcterms:modified>
</cp:coreProperties>
</file>