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@2019\20190525\"/>
    </mc:Choice>
  </mc:AlternateContent>
  <bookViews>
    <workbookView xWindow="0" yWindow="0" windowWidth="2049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2" i="1" l="1"/>
  <c r="R38" i="1" s="1"/>
  <c r="Q32" i="1"/>
  <c r="Q38" i="1" s="1"/>
  <c r="P32" i="1"/>
  <c r="P38" i="1" s="1"/>
  <c r="O32" i="1"/>
  <c r="O38" i="1" s="1"/>
  <c r="N32" i="1"/>
  <c r="N38" i="1" s="1"/>
  <c r="M32" i="1"/>
  <c r="M38" i="1" s="1"/>
  <c r="L32" i="1"/>
  <c r="L38" i="1" s="1"/>
  <c r="K32" i="1"/>
  <c r="K38" i="1" s="1"/>
  <c r="J32" i="1"/>
  <c r="J38" i="1" s="1"/>
  <c r="I32" i="1"/>
  <c r="I38" i="1" s="1"/>
  <c r="H32" i="1"/>
  <c r="H38" i="1" s="1"/>
  <c r="G32" i="1"/>
  <c r="G38" i="1" s="1"/>
  <c r="F32" i="1"/>
  <c r="F38" i="1" s="1"/>
  <c r="E32" i="1"/>
  <c r="E38" i="1" s="1"/>
  <c r="D32" i="1"/>
  <c r="D38" i="1" s="1"/>
  <c r="C32" i="1"/>
  <c r="C38" i="1" s="1"/>
  <c r="B32" i="1"/>
  <c r="B38" i="1" s="1"/>
  <c r="B39" i="1" s="1"/>
  <c r="R17" i="1"/>
  <c r="R23" i="1" s="1"/>
  <c r="Q17" i="1"/>
  <c r="Q23" i="1" s="1"/>
  <c r="P17" i="1"/>
  <c r="P23" i="1" s="1"/>
  <c r="O17" i="1"/>
  <c r="O23" i="1" s="1"/>
  <c r="N17" i="1"/>
  <c r="N23" i="1" s="1"/>
  <c r="M17" i="1"/>
  <c r="M23" i="1" s="1"/>
  <c r="L17" i="1"/>
  <c r="L23" i="1" s="1"/>
  <c r="K17" i="1"/>
  <c r="K23" i="1" s="1"/>
  <c r="J17" i="1"/>
  <c r="J23" i="1" s="1"/>
  <c r="I17" i="1"/>
  <c r="I23" i="1" s="1"/>
  <c r="H17" i="1"/>
  <c r="H23" i="1" s="1"/>
  <c r="G17" i="1"/>
  <c r="G23" i="1" s="1"/>
  <c r="F17" i="1"/>
  <c r="F23" i="1" s="1"/>
  <c r="E17" i="1"/>
  <c r="E23" i="1" s="1"/>
  <c r="D17" i="1"/>
  <c r="D23" i="1" s="1"/>
  <c r="C17" i="1"/>
  <c r="C23" i="1" s="1"/>
  <c r="B17" i="1"/>
  <c r="C39" i="1" l="1"/>
  <c r="D39" i="1" s="1"/>
  <c r="E39" i="1" s="1"/>
  <c r="F39" i="1" s="1"/>
  <c r="G39" i="1" s="1"/>
  <c r="H39" i="1" s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B23" i="1"/>
  <c r="B24" i="1" s="1"/>
  <c r="C24" i="1" s="1"/>
  <c r="D24" i="1" s="1"/>
  <c r="E24" i="1" s="1"/>
  <c r="F24" i="1" s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</calcChain>
</file>

<file path=xl/sharedStrings.xml><?xml version="1.0" encoding="utf-8"?>
<sst xmlns="http://schemas.openxmlformats.org/spreadsheetml/2006/main" count="41" uniqueCount="28">
  <si>
    <t>イニシャル</t>
    <phoneticPr fontId="3"/>
  </si>
  <si>
    <t>ランニング</t>
    <phoneticPr fontId="3"/>
  </si>
  <si>
    <t>電気代</t>
    <rPh sb="0" eb="3">
      <t>デンキダイ</t>
    </rPh>
    <phoneticPr fontId="3"/>
  </si>
  <si>
    <t>補助</t>
    <rPh sb="0" eb="2">
      <t>ホジョ</t>
    </rPh>
    <phoneticPr fontId="3"/>
  </si>
  <si>
    <t>上記税</t>
    <rPh sb="0" eb="2">
      <t>ジョウキ</t>
    </rPh>
    <rPh sb="2" eb="3">
      <t>ゼイ</t>
    </rPh>
    <phoneticPr fontId="3"/>
  </si>
  <si>
    <t>節電分(1/6)</t>
    <rPh sb="0" eb="2">
      <t>セツデン</t>
    </rPh>
    <rPh sb="2" eb="3">
      <t>ブン</t>
    </rPh>
    <phoneticPr fontId="3"/>
  </si>
  <si>
    <t>年</t>
    <rPh sb="0" eb="1">
      <t>ネン</t>
    </rPh>
    <phoneticPr fontId="3"/>
  </si>
  <si>
    <t>年数</t>
    <rPh sb="0" eb="2">
      <t>ネンスウ</t>
    </rPh>
    <phoneticPr fontId="3"/>
  </si>
  <si>
    <t>（単位：万円）</t>
    <rPh sb="1" eb="3">
      <t>タンイ</t>
    </rPh>
    <phoneticPr fontId="3"/>
  </si>
  <si>
    <t>耐用年数8年</t>
    <rPh sb="0" eb="2">
      <t>タイヨウ</t>
    </rPh>
    <rPh sb="2" eb="4">
      <t>ネンスウ</t>
    </rPh>
    <rPh sb="5" eb="6">
      <t>ネン</t>
    </rPh>
    <phoneticPr fontId="3"/>
  </si>
  <si>
    <t>太陽光発電シミュレーション（バームハイツ西葛西）</t>
    <rPh sb="0" eb="3">
      <t>タイヨウコウ</t>
    </rPh>
    <rPh sb="3" eb="5">
      <t>ハツデン</t>
    </rPh>
    <phoneticPr fontId="3"/>
  </si>
  <si>
    <t>バームハイツ西葛西防災委員会</t>
    <rPh sb="9" eb="11">
      <t>ボウサイ</t>
    </rPh>
    <rPh sb="11" eb="14">
      <t>イインカイ</t>
    </rPh>
    <phoneticPr fontId="3"/>
  </si>
  <si>
    <t>※想定条件</t>
    <rPh sb="1" eb="3">
      <t>ソウテイ</t>
    </rPh>
    <rPh sb="3" eb="5">
      <t>ジョウケン</t>
    </rPh>
    <phoneticPr fontId="3"/>
  </si>
  <si>
    <t>電気代　（6,500KW）　年168万円・月14万円</t>
    <rPh sb="0" eb="3">
      <t>デンキダイ</t>
    </rPh>
    <rPh sb="14" eb="15">
      <t>ネン</t>
    </rPh>
    <rPh sb="18" eb="20">
      <t>マンエン</t>
    </rPh>
    <phoneticPr fontId="3"/>
  </si>
  <si>
    <t>周辺工事</t>
    <rPh sb="0" eb="2">
      <t>シュウヘン</t>
    </rPh>
    <rPh sb="2" eb="4">
      <t>コウジ</t>
    </rPh>
    <phoneticPr fontId="3"/>
  </si>
  <si>
    <t>年間収支</t>
    <rPh sb="0" eb="2">
      <t>ネンカン</t>
    </rPh>
    <rPh sb="2" eb="4">
      <t>シュウシ</t>
    </rPh>
    <phoneticPr fontId="3"/>
  </si>
  <si>
    <t>トータル</t>
    <phoneticPr fontId="3"/>
  </si>
  <si>
    <t>周辺工事（屋上手すり・防水など）300万円</t>
    <rPh sb="0" eb="2">
      <t>シュウヘン</t>
    </rPh>
    <rPh sb="2" eb="4">
      <t>コウジ</t>
    </rPh>
    <rPh sb="5" eb="7">
      <t>オクジョウ</t>
    </rPh>
    <rPh sb="7" eb="8">
      <t>テ</t>
    </rPh>
    <rPh sb="11" eb="13">
      <t>ボウスイ</t>
    </rPh>
    <rPh sb="19" eb="21">
      <t>マンエン</t>
    </rPh>
    <phoneticPr fontId="3"/>
  </si>
  <si>
    <t>工事費</t>
    <rPh sb="0" eb="3">
      <t>コウジヒ</t>
    </rPh>
    <phoneticPr fontId="3"/>
  </si>
  <si>
    <t>工事費（太陽光・蓄電池・EV）　500万円</t>
    <rPh sb="0" eb="3">
      <t>コウジヒ</t>
    </rPh>
    <phoneticPr fontId="3"/>
  </si>
  <si>
    <t>補助は工事費の500万円（税（10%）は補助対象外）</t>
    <rPh sb="0" eb="2">
      <t>ホジョ</t>
    </rPh>
    <rPh sb="3" eb="6">
      <t>コウジヒ</t>
    </rPh>
    <rPh sb="10" eb="12">
      <t>マンエン</t>
    </rPh>
    <rPh sb="13" eb="14">
      <t>ゼイ</t>
    </rPh>
    <rPh sb="20" eb="22">
      <t>ホジョ</t>
    </rPh>
    <rPh sb="22" eb="24">
      <t>タイショウ</t>
    </rPh>
    <rPh sb="24" eb="25">
      <t>ガイ</t>
    </rPh>
    <phoneticPr fontId="3"/>
  </si>
  <si>
    <t>（2）取り換えやメンテナンスをしない場合</t>
    <rPh sb="3" eb="4">
      <t>ト</t>
    </rPh>
    <rPh sb="5" eb="6">
      <t>カ</t>
    </rPh>
    <rPh sb="18" eb="20">
      <t>バアイ</t>
    </rPh>
    <phoneticPr fontId="3"/>
  </si>
  <si>
    <t>（１）耐用年数８年で交換の場合</t>
    <rPh sb="3" eb="5">
      <t>タイヨウ</t>
    </rPh>
    <rPh sb="5" eb="7">
      <t>ネンスウ</t>
    </rPh>
    <rPh sb="8" eb="9">
      <t>ネン</t>
    </rPh>
    <rPh sb="10" eb="12">
      <t>コウカン</t>
    </rPh>
    <rPh sb="13" eb="15">
      <t>バアイ</t>
    </rPh>
    <phoneticPr fontId="3"/>
  </si>
  <si>
    <t>…　ペイすることはない。採算はとれない。</t>
    <rPh sb="12" eb="14">
      <t>サイサン</t>
    </rPh>
    <phoneticPr fontId="3"/>
  </si>
  <si>
    <t>2019/04/29</t>
    <phoneticPr fontId="3"/>
  </si>
  <si>
    <t>…　13年目から採算が取れる。</t>
    <rPh sb="4" eb="5">
      <t>ネン</t>
    </rPh>
    <rPh sb="5" eb="6">
      <t>メ</t>
    </rPh>
    <rPh sb="8" eb="10">
      <t>サイサン</t>
    </rPh>
    <rPh sb="11" eb="12">
      <t>ト</t>
    </rPh>
    <phoneticPr fontId="3"/>
  </si>
  <si>
    <t>太陽光発電(1,100KW) 年28万円 …　12階・13階の屋上に太陽光パネルを設置</t>
    <rPh sb="0" eb="3">
      <t>タイヨウコウ</t>
    </rPh>
    <rPh sb="3" eb="5">
      <t>ハツデン</t>
    </rPh>
    <rPh sb="15" eb="16">
      <t>ネン</t>
    </rPh>
    <rPh sb="18" eb="20">
      <t>マンエン</t>
    </rPh>
    <rPh sb="25" eb="26">
      <t>カイ</t>
    </rPh>
    <rPh sb="29" eb="30">
      <t>カイ</t>
    </rPh>
    <rPh sb="31" eb="33">
      <t>オクジョウ</t>
    </rPh>
    <rPh sb="34" eb="37">
      <t>タイヨウコウ</t>
    </rPh>
    <rPh sb="41" eb="43">
      <t>セッチ</t>
    </rPh>
    <phoneticPr fontId="3"/>
  </si>
  <si>
    <t>※上記は想定条件です。実際の場合は、業者見積等確定額が必要。</t>
    <rPh sb="1" eb="3">
      <t>ジョウキ</t>
    </rPh>
    <rPh sb="4" eb="6">
      <t>ソウテイ</t>
    </rPh>
    <rPh sb="6" eb="8">
      <t>ジョウケン</t>
    </rPh>
    <rPh sb="11" eb="13">
      <t>ジッサイ</t>
    </rPh>
    <rPh sb="14" eb="16">
      <t>バアイ</t>
    </rPh>
    <rPh sb="18" eb="20">
      <t>ギョウシャ</t>
    </rPh>
    <rPh sb="20" eb="22">
      <t>ミツモリ</t>
    </rPh>
    <rPh sb="22" eb="23">
      <t>トウ</t>
    </rPh>
    <rPh sb="23" eb="25">
      <t>カクテイ</t>
    </rPh>
    <rPh sb="25" eb="26">
      <t>ガク</t>
    </rPh>
    <rPh sb="27" eb="29">
      <t>ヒツヨウ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</si>
</sst>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1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Border="1">
      <alignment vertical="center"/>
    </xf>
    <xf numFmtId="1" fontId="0" fillId="0" borderId="0" xfId="0" applyNumberFormat="1" applyBorder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Fill="1" applyBorder="1">
      <alignment vertical="center"/>
    </xf>
    <xf numFmtId="0" fontId="2" fillId="4" borderId="1" xfId="0" applyFont="1" applyFill="1" applyBorder="1">
      <alignment vertical="center"/>
    </xf>
    <xf numFmtId="1" fontId="4" fillId="4" borderId="1" xfId="0" applyNumberFormat="1" applyFont="1" applyFill="1" applyBorder="1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1" fontId="0" fillId="0" borderId="0" xfId="0" quotePrefix="1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tabSelected="1" zoomScale="86" zoomScaleNormal="86" workbookViewId="0">
      <selection activeCell="F11" sqref="F11"/>
    </sheetView>
  </sheetViews>
  <sheetFormatPr defaultRowHeight="13.5" x14ac:dyDescent="0.15"/>
  <cols>
    <col min="1" max="1" width="16.125" customWidth="1"/>
    <col min="2" max="18" width="5.75" bestFit="1" customWidth="1"/>
  </cols>
  <sheetData>
    <row r="1" spans="1:18" x14ac:dyDescent="0.15">
      <c r="A1" s="14" t="s">
        <v>10</v>
      </c>
      <c r="R1" s="15" t="s">
        <v>24</v>
      </c>
    </row>
    <row r="2" spans="1:18" x14ac:dyDescent="0.15">
      <c r="R2" s="9" t="s">
        <v>11</v>
      </c>
    </row>
    <row r="3" spans="1:18" x14ac:dyDescent="0.15">
      <c r="A3" s="10" t="s">
        <v>12</v>
      </c>
      <c r="B3" t="s">
        <v>13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8" x14ac:dyDescent="0.15">
      <c r="B4" t="s">
        <v>26</v>
      </c>
    </row>
    <row r="5" spans="1:18" x14ac:dyDescent="0.15">
      <c r="B5" t="s">
        <v>9</v>
      </c>
    </row>
    <row r="6" spans="1:18" x14ac:dyDescent="0.15">
      <c r="B6" t="s">
        <v>19</v>
      </c>
    </row>
    <row r="7" spans="1:18" x14ac:dyDescent="0.15">
      <c r="B7" t="s">
        <v>20</v>
      </c>
    </row>
    <row r="8" spans="1:18" x14ac:dyDescent="0.15">
      <c r="B8" t="s">
        <v>17</v>
      </c>
    </row>
    <row r="9" spans="1:18" x14ac:dyDescent="0.15">
      <c r="B9" t="s">
        <v>27</v>
      </c>
    </row>
    <row r="11" spans="1:18" x14ac:dyDescent="0.15">
      <c r="A11" t="s">
        <v>22</v>
      </c>
      <c r="G11" s="13" t="s">
        <v>23</v>
      </c>
      <c r="R11" s="8"/>
    </row>
    <row r="12" spans="1:18" x14ac:dyDescent="0.15">
      <c r="R12" s="8" t="s">
        <v>8</v>
      </c>
    </row>
    <row r="13" spans="1:18" x14ac:dyDescent="0.15">
      <c r="A13" s="5" t="s">
        <v>7</v>
      </c>
      <c r="B13" s="5">
        <v>1</v>
      </c>
      <c r="C13" s="5">
        <v>2</v>
      </c>
      <c r="D13" s="5">
        <v>3</v>
      </c>
      <c r="E13" s="5">
        <v>4</v>
      </c>
      <c r="F13" s="5">
        <v>5</v>
      </c>
      <c r="G13" s="5">
        <v>6</v>
      </c>
      <c r="H13" s="5">
        <v>7</v>
      </c>
      <c r="I13" s="5">
        <v>8</v>
      </c>
      <c r="J13" s="5">
        <v>9</v>
      </c>
      <c r="K13" s="5">
        <v>10</v>
      </c>
      <c r="L13" s="5">
        <v>11</v>
      </c>
      <c r="M13" s="5">
        <v>12</v>
      </c>
      <c r="N13" s="5">
        <v>13</v>
      </c>
      <c r="O13" s="5">
        <v>14</v>
      </c>
      <c r="P13" s="5">
        <v>15</v>
      </c>
      <c r="Q13" s="5">
        <v>16</v>
      </c>
      <c r="R13" s="5">
        <v>17</v>
      </c>
    </row>
    <row r="14" spans="1:18" x14ac:dyDescent="0.15">
      <c r="A14" s="5" t="s">
        <v>6</v>
      </c>
      <c r="B14" s="5">
        <v>2019</v>
      </c>
      <c r="C14" s="5">
        <v>2020</v>
      </c>
      <c r="D14" s="5">
        <v>2021</v>
      </c>
      <c r="E14" s="5">
        <v>2022</v>
      </c>
      <c r="F14" s="5">
        <v>2023</v>
      </c>
      <c r="G14" s="5">
        <v>2024</v>
      </c>
      <c r="H14" s="5">
        <v>2025</v>
      </c>
      <c r="I14" s="5">
        <v>2026</v>
      </c>
      <c r="J14" s="5">
        <v>2027</v>
      </c>
      <c r="K14" s="5">
        <v>2028</v>
      </c>
      <c r="L14" s="5">
        <v>2029</v>
      </c>
      <c r="M14" s="5">
        <v>2030</v>
      </c>
      <c r="N14" s="5">
        <v>2031</v>
      </c>
      <c r="O14" s="5">
        <v>2032</v>
      </c>
      <c r="P14" s="5">
        <v>2033</v>
      </c>
      <c r="Q14" s="5">
        <v>2034</v>
      </c>
      <c r="R14" s="5">
        <v>2035</v>
      </c>
    </row>
    <row r="15" spans="1:18" x14ac:dyDescent="0.15">
      <c r="A15" s="4" t="s">
        <v>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x14ac:dyDescent="0.15">
      <c r="A16" s="1" t="s">
        <v>2</v>
      </c>
      <c r="B16" s="1">
        <v>168</v>
      </c>
      <c r="C16" s="1">
        <v>168</v>
      </c>
      <c r="D16" s="1">
        <v>168</v>
      </c>
      <c r="E16" s="1">
        <v>168</v>
      </c>
      <c r="F16" s="1">
        <v>168</v>
      </c>
      <c r="G16" s="1">
        <v>168</v>
      </c>
      <c r="H16" s="1">
        <v>168</v>
      </c>
      <c r="I16" s="1">
        <v>168</v>
      </c>
      <c r="J16" s="1">
        <v>168</v>
      </c>
      <c r="K16" s="1">
        <v>168</v>
      </c>
      <c r="L16" s="1">
        <v>168</v>
      </c>
      <c r="M16" s="1">
        <v>168</v>
      </c>
      <c r="N16" s="1">
        <v>168</v>
      </c>
      <c r="O16" s="1">
        <v>168</v>
      </c>
      <c r="P16" s="1">
        <v>168</v>
      </c>
      <c r="Q16" s="1">
        <v>168</v>
      </c>
      <c r="R16" s="1">
        <v>168</v>
      </c>
    </row>
    <row r="17" spans="1:18" x14ac:dyDescent="0.15">
      <c r="A17" s="1" t="s">
        <v>5</v>
      </c>
      <c r="B17" s="3">
        <f t="shared" ref="B17:R17" si="0">B16*1100/6500*(-1)</f>
        <v>-28.430769230769229</v>
      </c>
      <c r="C17" s="3">
        <f t="shared" si="0"/>
        <v>-28.430769230769229</v>
      </c>
      <c r="D17" s="3">
        <f t="shared" si="0"/>
        <v>-28.430769230769229</v>
      </c>
      <c r="E17" s="3">
        <f t="shared" si="0"/>
        <v>-28.430769230769229</v>
      </c>
      <c r="F17" s="3">
        <f t="shared" si="0"/>
        <v>-28.430769230769229</v>
      </c>
      <c r="G17" s="3">
        <f t="shared" si="0"/>
        <v>-28.430769230769229</v>
      </c>
      <c r="H17" s="3">
        <f t="shared" si="0"/>
        <v>-28.430769230769229</v>
      </c>
      <c r="I17" s="3">
        <f t="shared" si="0"/>
        <v>-28.430769230769229</v>
      </c>
      <c r="J17" s="3">
        <f t="shared" si="0"/>
        <v>-28.430769230769229</v>
      </c>
      <c r="K17" s="3">
        <f t="shared" si="0"/>
        <v>-28.430769230769229</v>
      </c>
      <c r="L17" s="3">
        <f t="shared" si="0"/>
        <v>-28.430769230769229</v>
      </c>
      <c r="M17" s="3">
        <f t="shared" si="0"/>
        <v>-28.430769230769229</v>
      </c>
      <c r="N17" s="3">
        <f t="shared" si="0"/>
        <v>-28.430769230769229</v>
      </c>
      <c r="O17" s="3">
        <f t="shared" si="0"/>
        <v>-28.430769230769229</v>
      </c>
      <c r="P17" s="3">
        <f t="shared" si="0"/>
        <v>-28.430769230769229</v>
      </c>
      <c r="Q17" s="3">
        <f t="shared" si="0"/>
        <v>-28.430769230769229</v>
      </c>
      <c r="R17" s="3">
        <f t="shared" si="0"/>
        <v>-28.430769230769229</v>
      </c>
    </row>
    <row r="18" spans="1:18" x14ac:dyDescent="0.15">
      <c r="A18" s="4" t="s">
        <v>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x14ac:dyDescent="0.15">
      <c r="A19" s="1" t="s">
        <v>18</v>
      </c>
      <c r="B19" s="1">
        <v>500</v>
      </c>
      <c r="C19" s="1"/>
      <c r="D19" s="1"/>
      <c r="E19" s="1"/>
      <c r="F19" s="1"/>
      <c r="G19" s="1"/>
      <c r="H19" s="1"/>
      <c r="I19" s="1"/>
      <c r="J19" s="1">
        <v>500</v>
      </c>
      <c r="K19" s="1"/>
      <c r="L19" s="1"/>
      <c r="M19" s="1"/>
      <c r="N19" s="1"/>
      <c r="O19" s="1"/>
      <c r="P19" s="1"/>
      <c r="Q19" s="1"/>
      <c r="R19" s="1">
        <v>500</v>
      </c>
    </row>
    <row r="20" spans="1:18" x14ac:dyDescent="0.15">
      <c r="A20" s="1" t="s">
        <v>4</v>
      </c>
      <c r="B20" s="1">
        <v>50</v>
      </c>
      <c r="C20" s="1"/>
      <c r="D20" s="1"/>
      <c r="E20" s="1"/>
      <c r="F20" s="1"/>
      <c r="G20" s="1"/>
      <c r="H20" s="1"/>
      <c r="I20" s="1"/>
      <c r="J20" s="1">
        <v>50</v>
      </c>
      <c r="K20" s="1"/>
      <c r="L20" s="1"/>
      <c r="M20" s="1"/>
      <c r="N20" s="1"/>
      <c r="O20" s="1"/>
      <c r="P20" s="1"/>
      <c r="Q20" s="1"/>
      <c r="R20" s="1">
        <v>50</v>
      </c>
    </row>
    <row r="21" spans="1:18" x14ac:dyDescent="0.15">
      <c r="A21" s="1" t="s">
        <v>14</v>
      </c>
      <c r="B21" s="2">
        <v>300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15">
      <c r="A22" s="1" t="s">
        <v>3</v>
      </c>
      <c r="B22" s="2">
        <v>-500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15">
      <c r="A23" s="11" t="s">
        <v>15</v>
      </c>
      <c r="B23" s="12">
        <f t="shared" ref="B23:R23" si="1">SUM(B17:B22)</f>
        <v>321.56923076923078</v>
      </c>
      <c r="C23" s="12">
        <f t="shared" si="1"/>
        <v>-28.430769230769229</v>
      </c>
      <c r="D23" s="12">
        <f t="shared" si="1"/>
        <v>-28.430769230769229</v>
      </c>
      <c r="E23" s="12">
        <f t="shared" si="1"/>
        <v>-28.430769230769229</v>
      </c>
      <c r="F23" s="12">
        <f t="shared" si="1"/>
        <v>-28.430769230769229</v>
      </c>
      <c r="G23" s="12">
        <f t="shared" si="1"/>
        <v>-28.430769230769229</v>
      </c>
      <c r="H23" s="12">
        <f t="shared" si="1"/>
        <v>-28.430769230769229</v>
      </c>
      <c r="I23" s="12">
        <f t="shared" si="1"/>
        <v>-28.430769230769229</v>
      </c>
      <c r="J23" s="12">
        <f t="shared" si="1"/>
        <v>521.56923076923078</v>
      </c>
      <c r="K23" s="12">
        <f t="shared" si="1"/>
        <v>-28.430769230769229</v>
      </c>
      <c r="L23" s="12">
        <f t="shared" si="1"/>
        <v>-28.430769230769229</v>
      </c>
      <c r="M23" s="12">
        <f t="shared" si="1"/>
        <v>-28.430769230769229</v>
      </c>
      <c r="N23" s="12">
        <f t="shared" si="1"/>
        <v>-28.430769230769229</v>
      </c>
      <c r="O23" s="12">
        <f t="shared" si="1"/>
        <v>-28.430769230769229</v>
      </c>
      <c r="P23" s="12">
        <f t="shared" si="1"/>
        <v>-28.430769230769229</v>
      </c>
      <c r="Q23" s="12">
        <f t="shared" si="1"/>
        <v>-28.430769230769229</v>
      </c>
      <c r="R23" s="12">
        <f t="shared" si="1"/>
        <v>521.56923076923078</v>
      </c>
    </row>
    <row r="24" spans="1:18" x14ac:dyDescent="0.15">
      <c r="A24" s="11" t="s">
        <v>16</v>
      </c>
      <c r="B24" s="12">
        <f>B23</f>
        <v>321.56923076923078</v>
      </c>
      <c r="C24" s="12">
        <f>B24+C23</f>
        <v>293.13846153846157</v>
      </c>
      <c r="D24" s="12">
        <f t="shared" ref="D24:R24" si="2">C24+D23</f>
        <v>264.70769230769235</v>
      </c>
      <c r="E24" s="12">
        <f t="shared" si="2"/>
        <v>236.27692307692314</v>
      </c>
      <c r="F24" s="12">
        <f t="shared" si="2"/>
        <v>207.84615384615392</v>
      </c>
      <c r="G24" s="12">
        <f t="shared" si="2"/>
        <v>179.41538461538471</v>
      </c>
      <c r="H24" s="12">
        <f t="shared" si="2"/>
        <v>150.98461538461549</v>
      </c>
      <c r="I24" s="12">
        <f t="shared" si="2"/>
        <v>122.55384615384627</v>
      </c>
      <c r="J24" s="12">
        <f t="shared" si="2"/>
        <v>644.12307692307706</v>
      </c>
      <c r="K24" s="12">
        <f t="shared" si="2"/>
        <v>615.69230769230785</v>
      </c>
      <c r="L24" s="12">
        <f t="shared" si="2"/>
        <v>587.26153846153863</v>
      </c>
      <c r="M24" s="12">
        <f t="shared" si="2"/>
        <v>558.83076923076942</v>
      </c>
      <c r="N24" s="12">
        <f t="shared" si="2"/>
        <v>530.4000000000002</v>
      </c>
      <c r="O24" s="12">
        <f t="shared" si="2"/>
        <v>501.96923076923099</v>
      </c>
      <c r="P24" s="12">
        <f t="shared" si="2"/>
        <v>473.53846153846177</v>
      </c>
      <c r="Q24" s="12">
        <f t="shared" si="2"/>
        <v>445.10769230769256</v>
      </c>
      <c r="R24" s="12">
        <f t="shared" si="2"/>
        <v>966.67692307692334</v>
      </c>
    </row>
    <row r="26" spans="1:18" x14ac:dyDescent="0.15">
      <c r="A26" t="s">
        <v>21</v>
      </c>
      <c r="G26" s="13" t="s">
        <v>25</v>
      </c>
      <c r="R26" s="8"/>
    </row>
    <row r="27" spans="1:18" x14ac:dyDescent="0.15">
      <c r="R27" s="8" t="s">
        <v>8</v>
      </c>
    </row>
    <row r="28" spans="1:18" x14ac:dyDescent="0.15">
      <c r="A28" s="5" t="s">
        <v>7</v>
      </c>
      <c r="B28" s="5">
        <v>1</v>
      </c>
      <c r="C28" s="5">
        <v>2</v>
      </c>
      <c r="D28" s="5">
        <v>3</v>
      </c>
      <c r="E28" s="5">
        <v>4</v>
      </c>
      <c r="F28" s="5">
        <v>5</v>
      </c>
      <c r="G28" s="5">
        <v>6</v>
      </c>
      <c r="H28" s="5">
        <v>7</v>
      </c>
      <c r="I28" s="5">
        <v>8</v>
      </c>
      <c r="J28" s="5">
        <v>9</v>
      </c>
      <c r="K28" s="5">
        <v>10</v>
      </c>
      <c r="L28" s="5">
        <v>11</v>
      </c>
      <c r="M28" s="5">
        <v>12</v>
      </c>
      <c r="N28" s="5">
        <v>13</v>
      </c>
      <c r="O28" s="5">
        <v>14</v>
      </c>
      <c r="P28" s="5">
        <v>15</v>
      </c>
      <c r="Q28" s="5">
        <v>16</v>
      </c>
      <c r="R28" s="5">
        <v>17</v>
      </c>
    </row>
    <row r="29" spans="1:18" x14ac:dyDescent="0.15">
      <c r="A29" s="5" t="s">
        <v>6</v>
      </c>
      <c r="B29" s="5">
        <v>2019</v>
      </c>
      <c r="C29" s="5">
        <v>2020</v>
      </c>
      <c r="D29" s="5">
        <v>2021</v>
      </c>
      <c r="E29" s="5">
        <v>2022</v>
      </c>
      <c r="F29" s="5">
        <v>2023</v>
      </c>
      <c r="G29" s="5">
        <v>2024</v>
      </c>
      <c r="H29" s="5">
        <v>2025</v>
      </c>
      <c r="I29" s="5">
        <v>2026</v>
      </c>
      <c r="J29" s="5">
        <v>2027</v>
      </c>
      <c r="K29" s="5">
        <v>2028</v>
      </c>
      <c r="L29" s="5">
        <v>2029</v>
      </c>
      <c r="M29" s="5">
        <v>2030</v>
      </c>
      <c r="N29" s="5">
        <v>2031</v>
      </c>
      <c r="O29" s="5">
        <v>2032</v>
      </c>
      <c r="P29" s="5">
        <v>2033</v>
      </c>
      <c r="Q29" s="5">
        <v>2034</v>
      </c>
      <c r="R29" s="5">
        <v>2035</v>
      </c>
    </row>
    <row r="30" spans="1:18" x14ac:dyDescent="0.15">
      <c r="A30" s="4" t="s">
        <v>1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x14ac:dyDescent="0.15">
      <c r="A31" s="1" t="s">
        <v>2</v>
      </c>
      <c r="B31" s="1">
        <v>168</v>
      </c>
      <c r="C31" s="1">
        <v>168</v>
      </c>
      <c r="D31" s="1">
        <v>168</v>
      </c>
      <c r="E31" s="1">
        <v>168</v>
      </c>
      <c r="F31" s="1">
        <v>168</v>
      </c>
      <c r="G31" s="1">
        <v>168</v>
      </c>
      <c r="H31" s="1">
        <v>168</v>
      </c>
      <c r="I31" s="1">
        <v>168</v>
      </c>
      <c r="J31" s="1">
        <v>168</v>
      </c>
      <c r="K31" s="1">
        <v>168</v>
      </c>
      <c r="L31" s="1">
        <v>168</v>
      </c>
      <c r="M31" s="1">
        <v>168</v>
      </c>
      <c r="N31" s="1">
        <v>168</v>
      </c>
      <c r="O31" s="1">
        <v>168</v>
      </c>
      <c r="P31" s="1">
        <v>168</v>
      </c>
      <c r="Q31" s="1">
        <v>168</v>
      </c>
      <c r="R31" s="1">
        <v>168</v>
      </c>
    </row>
    <row r="32" spans="1:18" x14ac:dyDescent="0.15">
      <c r="A32" s="1" t="s">
        <v>5</v>
      </c>
      <c r="B32" s="3">
        <f t="shared" ref="B32:R32" si="3">B31*1100/6500*(-1)</f>
        <v>-28.430769230769229</v>
      </c>
      <c r="C32" s="3">
        <f t="shared" si="3"/>
        <v>-28.430769230769229</v>
      </c>
      <c r="D32" s="3">
        <f t="shared" si="3"/>
        <v>-28.430769230769229</v>
      </c>
      <c r="E32" s="3">
        <f t="shared" si="3"/>
        <v>-28.430769230769229</v>
      </c>
      <c r="F32" s="3">
        <f t="shared" si="3"/>
        <v>-28.430769230769229</v>
      </c>
      <c r="G32" s="3">
        <f t="shared" si="3"/>
        <v>-28.430769230769229</v>
      </c>
      <c r="H32" s="3">
        <f t="shared" si="3"/>
        <v>-28.430769230769229</v>
      </c>
      <c r="I32" s="3">
        <f t="shared" si="3"/>
        <v>-28.430769230769229</v>
      </c>
      <c r="J32" s="3">
        <f t="shared" si="3"/>
        <v>-28.430769230769229</v>
      </c>
      <c r="K32" s="3">
        <f t="shared" si="3"/>
        <v>-28.430769230769229</v>
      </c>
      <c r="L32" s="3">
        <f t="shared" si="3"/>
        <v>-28.430769230769229</v>
      </c>
      <c r="M32" s="3">
        <f t="shared" si="3"/>
        <v>-28.430769230769229</v>
      </c>
      <c r="N32" s="3">
        <f t="shared" si="3"/>
        <v>-28.430769230769229</v>
      </c>
      <c r="O32" s="3">
        <f t="shared" si="3"/>
        <v>-28.430769230769229</v>
      </c>
      <c r="P32" s="3">
        <f t="shared" si="3"/>
        <v>-28.430769230769229</v>
      </c>
      <c r="Q32" s="3">
        <f t="shared" si="3"/>
        <v>-28.430769230769229</v>
      </c>
      <c r="R32" s="3">
        <f t="shared" si="3"/>
        <v>-28.430769230769229</v>
      </c>
    </row>
    <row r="33" spans="1:18" x14ac:dyDescent="0.15">
      <c r="A33" s="4" t="s">
        <v>0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x14ac:dyDescent="0.15">
      <c r="A34" s="1" t="s">
        <v>18</v>
      </c>
      <c r="B34" s="1">
        <v>500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15">
      <c r="A35" s="1" t="s">
        <v>4</v>
      </c>
      <c r="B35" s="1">
        <v>50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15">
      <c r="A36" s="1" t="s">
        <v>14</v>
      </c>
      <c r="B36" s="2">
        <v>300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15">
      <c r="A37" s="1" t="s">
        <v>3</v>
      </c>
      <c r="B37" s="2">
        <v>-500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15">
      <c r="A38" s="11" t="s">
        <v>15</v>
      </c>
      <c r="B38" s="12">
        <f t="shared" ref="B38:R38" si="4">SUM(B32:B37)</f>
        <v>321.56923076923078</v>
      </c>
      <c r="C38" s="12">
        <f t="shared" si="4"/>
        <v>-28.430769230769229</v>
      </c>
      <c r="D38" s="12">
        <f t="shared" si="4"/>
        <v>-28.430769230769229</v>
      </c>
      <c r="E38" s="12">
        <f t="shared" si="4"/>
        <v>-28.430769230769229</v>
      </c>
      <c r="F38" s="12">
        <f t="shared" si="4"/>
        <v>-28.430769230769229</v>
      </c>
      <c r="G38" s="12">
        <f t="shared" si="4"/>
        <v>-28.430769230769229</v>
      </c>
      <c r="H38" s="12">
        <f t="shared" si="4"/>
        <v>-28.430769230769229</v>
      </c>
      <c r="I38" s="12">
        <f t="shared" si="4"/>
        <v>-28.430769230769229</v>
      </c>
      <c r="J38" s="12">
        <f t="shared" si="4"/>
        <v>-28.430769230769229</v>
      </c>
      <c r="K38" s="12">
        <f t="shared" si="4"/>
        <v>-28.430769230769229</v>
      </c>
      <c r="L38" s="12">
        <f t="shared" si="4"/>
        <v>-28.430769230769229</v>
      </c>
      <c r="M38" s="12">
        <f t="shared" si="4"/>
        <v>-28.430769230769229</v>
      </c>
      <c r="N38" s="12">
        <f t="shared" si="4"/>
        <v>-28.430769230769229</v>
      </c>
      <c r="O38" s="12">
        <f t="shared" si="4"/>
        <v>-28.430769230769229</v>
      </c>
      <c r="P38" s="12">
        <f t="shared" si="4"/>
        <v>-28.430769230769229</v>
      </c>
      <c r="Q38" s="12">
        <f t="shared" si="4"/>
        <v>-28.430769230769229</v>
      </c>
      <c r="R38" s="12">
        <f t="shared" si="4"/>
        <v>-28.430769230769229</v>
      </c>
    </row>
    <row r="39" spans="1:18" x14ac:dyDescent="0.15">
      <c r="A39" s="11" t="s">
        <v>16</v>
      </c>
      <c r="B39" s="12">
        <f>B38</f>
        <v>321.56923076923078</v>
      </c>
      <c r="C39" s="12">
        <f>B39+C38</f>
        <v>293.13846153846157</v>
      </c>
      <c r="D39" s="12">
        <f t="shared" ref="D39" si="5">C39+D38</f>
        <v>264.70769230769235</v>
      </c>
      <c r="E39" s="12">
        <f t="shared" ref="E39" si="6">D39+E38</f>
        <v>236.27692307692314</v>
      </c>
      <c r="F39" s="12">
        <f t="shared" ref="F39" si="7">E39+F38</f>
        <v>207.84615384615392</v>
      </c>
      <c r="G39" s="12">
        <f t="shared" ref="G39" si="8">F39+G38</f>
        <v>179.41538461538471</v>
      </c>
      <c r="H39" s="12">
        <f t="shared" ref="H39" si="9">G39+H38</f>
        <v>150.98461538461549</v>
      </c>
      <c r="I39" s="12">
        <f t="shared" ref="I39" si="10">H39+I38</f>
        <v>122.55384615384627</v>
      </c>
      <c r="J39" s="12">
        <f t="shared" ref="J39" si="11">I39+J38</f>
        <v>94.123076923077036</v>
      </c>
      <c r="K39" s="12">
        <f t="shared" ref="K39" si="12">J39+K38</f>
        <v>65.692307692307807</v>
      </c>
      <c r="L39" s="12">
        <f t="shared" ref="L39" si="13">K39+L38</f>
        <v>37.261538461538578</v>
      </c>
      <c r="M39" s="12">
        <f t="shared" ref="M39" si="14">L39+M38</f>
        <v>8.8307692307693486</v>
      </c>
      <c r="N39" s="12">
        <f t="shared" ref="N39" si="15">M39+N38</f>
        <v>-19.599999999999881</v>
      </c>
      <c r="O39" s="12">
        <f t="shared" ref="O39" si="16">N39+O38</f>
        <v>-48.03076923076911</v>
      </c>
      <c r="P39" s="12">
        <f t="shared" ref="P39" si="17">O39+P38</f>
        <v>-76.461538461538339</v>
      </c>
      <c r="Q39" s="12">
        <f t="shared" ref="Q39" si="18">P39+Q38</f>
        <v>-104.89230769230757</v>
      </c>
      <c r="R39" s="12">
        <f t="shared" ref="R39" si="19">Q39+R38</f>
        <v>-133.3230769230768</v>
      </c>
    </row>
    <row r="40" spans="1:18" x14ac:dyDescent="0.15">
      <c r="A40" s="6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</row>
    <row r="41" spans="1:18" x14ac:dyDescent="0.15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2019-04-29T07:50:11Z</cp:lastPrinted>
  <dcterms:created xsi:type="dcterms:W3CDTF">2019-04-29T06:48:26Z</dcterms:created>
  <dcterms:modified xsi:type="dcterms:W3CDTF">2019-04-29T07:57:03Z</dcterms:modified>
</cp:coreProperties>
</file>