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防災委員会\@2018\20180623\"/>
    </mc:Choice>
  </mc:AlternateContent>
  <bookViews>
    <workbookView xWindow="0" yWindow="0" windowWidth="20490" windowHeight="7770"/>
  </bookViews>
  <sheets>
    <sheet name="集計" sheetId="1" r:id="rId1"/>
    <sheet name="グラフ" sheetId="3" r:id="rId2"/>
    <sheet name="コメント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I27" i="1" l="1"/>
  <c r="CJ26" i="1"/>
  <c r="CJ25" i="1"/>
  <c r="CJ23" i="1"/>
  <c r="CJ22" i="1"/>
  <c r="CJ21" i="1"/>
  <c r="CJ20" i="1"/>
  <c r="CJ18" i="1"/>
  <c r="CJ17" i="1"/>
  <c r="CJ15" i="1"/>
  <c r="CJ14" i="1"/>
  <c r="CJ13" i="1"/>
  <c r="CJ12" i="1"/>
  <c r="CJ11" i="1"/>
  <c r="CJ10" i="1"/>
  <c r="CJ9" i="1"/>
  <c r="CJ8" i="1"/>
  <c r="CJ6" i="1"/>
  <c r="CJ5" i="1"/>
  <c r="CJ4" i="1"/>
  <c r="CH27" i="1" l="1"/>
  <c r="CD29" i="1"/>
  <c r="CC29" i="1"/>
  <c r="CB29" i="1"/>
  <c r="CA29" i="1"/>
  <c r="BZ29" i="1"/>
  <c r="BY29" i="1"/>
  <c r="BX29" i="1"/>
  <c r="BW29" i="1"/>
  <c r="BV29" i="1"/>
  <c r="CH5" i="1"/>
  <c r="BU29" i="1"/>
  <c r="BT29" i="1"/>
  <c r="BS29" i="1"/>
  <c r="BR29" i="1"/>
  <c r="BQ29" i="1"/>
  <c r="BP29" i="1"/>
  <c r="BO29" i="1"/>
  <c r="BN29" i="1"/>
  <c r="BM29" i="1"/>
  <c r="BL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 l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 l="1"/>
  <c r="Y29" i="1"/>
  <c r="X29" i="1"/>
  <c r="W29" i="1"/>
  <c r="V29" i="1"/>
  <c r="U29" i="1"/>
  <c r="T29" i="1"/>
  <c r="CH26" i="1"/>
  <c r="CH25" i="1"/>
  <c r="CG25" i="1"/>
  <c r="S29" i="1"/>
  <c r="R29" i="1"/>
  <c r="Q29" i="1" l="1"/>
  <c r="P29" i="1"/>
  <c r="O29" i="1"/>
  <c r="N29" i="1"/>
  <c r="M29" i="1"/>
  <c r="L29" i="1"/>
  <c r="K29" i="1"/>
  <c r="J29" i="1"/>
  <c r="I29" i="1"/>
  <c r="H29" i="1"/>
  <c r="G29" i="1"/>
  <c r="F29" i="1"/>
  <c r="E29" i="1"/>
  <c r="CF2" i="1"/>
  <c r="D29" i="1"/>
  <c r="CG27" i="1"/>
  <c r="CF27" i="1"/>
  <c r="CG26" i="1"/>
  <c r="CF26" i="1"/>
  <c r="CF25" i="1"/>
  <c r="CF23" i="1"/>
  <c r="CF22" i="1"/>
  <c r="CF21" i="1"/>
  <c r="CF20" i="1"/>
  <c r="CG18" i="1"/>
  <c r="CF18" i="1"/>
  <c r="CG17" i="1"/>
  <c r="CF17" i="1"/>
  <c r="CF15" i="1"/>
  <c r="CF14" i="1"/>
  <c r="CF13" i="1"/>
  <c r="CF12" i="1"/>
  <c r="CF11" i="1"/>
  <c r="CF10" i="1"/>
  <c r="CF9" i="1"/>
  <c r="CF8" i="1"/>
  <c r="CG6" i="1"/>
  <c r="CF6" i="1"/>
  <c r="CG5" i="1"/>
  <c r="CF5" i="1"/>
  <c r="CG4" i="1"/>
  <c r="CF4" i="1"/>
  <c r="CE29" i="1"/>
  <c r="C29" i="1"/>
</calcChain>
</file>

<file path=xl/sharedStrings.xml><?xml version="1.0" encoding="utf-8"?>
<sst xmlns="http://schemas.openxmlformats.org/spreadsheetml/2006/main" count="1194" uniqueCount="199">
  <si>
    <t>(４) 過去に体験したことのある訓練に〇をつけてください。</t>
  </si>
  <si>
    <t>(７)当マンションの西葛西地域はゼロメートル以下地帯であり、「水害」の危険性があります。</t>
  </si>
  <si>
    <t>２．一般的な防災について（どちらかに○をつけてください）</t>
  </si>
  <si>
    <t>４．防災に関するご意見・ご要望等をご記入願います。</t>
  </si>
  <si>
    <t>はい</t>
    <phoneticPr fontId="2"/>
  </si>
  <si>
    <t>(1)　マンションには食料飲料の備蓄がないことをご存知ですか。</t>
    <phoneticPr fontId="2"/>
  </si>
  <si>
    <t>(2)　地震対策としてタンスなどの家具を固定していますか。</t>
    <phoneticPr fontId="2"/>
  </si>
  <si>
    <t>(3) 防災訓練に参加したことはありますか。　</t>
    <phoneticPr fontId="2"/>
  </si>
  <si>
    <t>(5)「バームハイツ西葛西・防災だより」を読んだことはありますか。</t>
    <phoneticPr fontId="2"/>
  </si>
  <si>
    <t>(6)災害時に自宅が損壊していない場合は、自宅に留まることを推奨しているのをご存じですか。</t>
    <phoneticPr fontId="2"/>
  </si>
  <si>
    <t>(1)　「えどがわメールニュース」（防犯・防災情報）を登録してますか。</t>
    <phoneticPr fontId="2"/>
  </si>
  <si>
    <t>(2)「避難所」と「避難場所」の違いがあるのはご存じですか。</t>
    <phoneticPr fontId="2"/>
  </si>
  <si>
    <t>塩瀬正明</t>
    <rPh sb="0" eb="2">
      <t>シオセ</t>
    </rPh>
    <rPh sb="2" eb="4">
      <t>マサアキ</t>
    </rPh>
    <phoneticPr fontId="2"/>
  </si>
  <si>
    <t>いいえ</t>
    <phoneticPr fontId="2"/>
  </si>
  <si>
    <t>いいえ</t>
    <phoneticPr fontId="2"/>
  </si>
  <si>
    <t>いいえ</t>
    <phoneticPr fontId="2"/>
  </si>
  <si>
    <t>いいえ</t>
    <phoneticPr fontId="2"/>
  </si>
  <si>
    <t>いいえ</t>
    <phoneticPr fontId="2"/>
  </si>
  <si>
    <t>　事前に他地域に逃げる</t>
    <phoneticPr fontId="2"/>
  </si>
  <si>
    <t>　高い階に逃げる</t>
    <phoneticPr fontId="2"/>
  </si>
  <si>
    <t>　低層階の部屋に留まる</t>
    <phoneticPr fontId="2"/>
  </si>
  <si>
    <t>　河川に近づく</t>
    <phoneticPr fontId="2"/>
  </si>
  <si>
    <t>　a:AED</t>
  </si>
  <si>
    <t>　b:消火器（消火）</t>
  </si>
  <si>
    <t>　c:通報訓練</t>
  </si>
  <si>
    <t>　d:起震車</t>
  </si>
  <si>
    <t>　e:煙体験</t>
  </si>
  <si>
    <t>　f:エレベーター停止訓練</t>
  </si>
  <si>
    <t>　g:屋内消火栓放水</t>
  </si>
  <si>
    <t>　h:スタンドパイプ</t>
  </si>
  <si>
    <t>３．防災委員会では委員を募集しています。</t>
    <phoneticPr fontId="2"/>
  </si>
  <si>
    <t>応募する</t>
    <rPh sb="0" eb="2">
      <t>オウボ</t>
    </rPh>
    <phoneticPr fontId="2"/>
  </si>
  <si>
    <t>高い階</t>
    <rPh sb="0" eb="1">
      <t>タカ</t>
    </rPh>
    <rPh sb="2" eb="3">
      <t>カイ</t>
    </rPh>
    <phoneticPr fontId="2"/>
  </si>
  <si>
    <t>AED</t>
    <phoneticPr fontId="2"/>
  </si>
  <si>
    <t>消火器</t>
    <rPh sb="0" eb="3">
      <t>ショウカキ</t>
    </rPh>
    <phoneticPr fontId="2"/>
  </si>
  <si>
    <t>起震車</t>
    <rPh sb="0" eb="3">
      <t>キシンシャ</t>
    </rPh>
    <phoneticPr fontId="2"/>
  </si>
  <si>
    <t>鹿毛</t>
    <rPh sb="0" eb="2">
      <t>カゲ</t>
    </rPh>
    <phoneticPr fontId="2"/>
  </si>
  <si>
    <t>はい</t>
    <phoneticPr fontId="2"/>
  </si>
  <si>
    <t>はい</t>
    <phoneticPr fontId="2"/>
  </si>
  <si>
    <t>通報</t>
    <rPh sb="0" eb="2">
      <t>ツウホウ</t>
    </rPh>
    <phoneticPr fontId="2"/>
  </si>
  <si>
    <t>煙体験</t>
    <rPh sb="0" eb="1">
      <t>ケムリ</t>
    </rPh>
    <rPh sb="1" eb="3">
      <t>タイケン</t>
    </rPh>
    <phoneticPr fontId="2"/>
  </si>
  <si>
    <t>EV停止</t>
    <rPh sb="2" eb="4">
      <t>テイシ</t>
    </rPh>
    <phoneticPr fontId="2"/>
  </si>
  <si>
    <t>屋内消火栓</t>
    <rPh sb="0" eb="2">
      <t>オクナイ</t>
    </rPh>
    <rPh sb="2" eb="5">
      <t>ショウカセン</t>
    </rPh>
    <phoneticPr fontId="2"/>
  </si>
  <si>
    <t>はい</t>
    <phoneticPr fontId="2"/>
  </si>
  <si>
    <t>合計</t>
    <rPh sb="0" eb="2">
      <t>ゴウケイ</t>
    </rPh>
    <phoneticPr fontId="2"/>
  </si>
  <si>
    <t>はい</t>
    <phoneticPr fontId="2"/>
  </si>
  <si>
    <t>いいえ</t>
    <phoneticPr fontId="2"/>
  </si>
  <si>
    <t>応募しない</t>
    <rPh sb="0" eb="2">
      <t>オウボ</t>
    </rPh>
    <phoneticPr fontId="2"/>
  </si>
  <si>
    <t>匿名</t>
    <rPh sb="0" eb="2">
      <t>トクメイ</t>
    </rPh>
    <phoneticPr fontId="2"/>
  </si>
  <si>
    <t>高齢のため</t>
    <rPh sb="0" eb="2">
      <t>コウレイ</t>
    </rPh>
    <phoneticPr fontId="2"/>
  </si>
  <si>
    <t>佐藤</t>
    <rPh sb="0" eb="2">
      <t>サトウ</t>
    </rPh>
    <phoneticPr fontId="2"/>
  </si>
  <si>
    <t>事前に</t>
    <rPh sb="0" eb="2">
      <t>ジゼン</t>
    </rPh>
    <phoneticPr fontId="2"/>
  </si>
  <si>
    <t>原田</t>
    <rPh sb="0" eb="2">
      <t>ハラダ</t>
    </rPh>
    <phoneticPr fontId="2"/>
  </si>
  <si>
    <t>未記入</t>
    <rPh sb="0" eb="1">
      <t>ミ</t>
    </rPh>
    <rPh sb="1" eb="3">
      <t>キニュウ</t>
    </rPh>
    <phoneticPr fontId="2"/>
  </si>
  <si>
    <t>酒井</t>
    <rPh sb="0" eb="2">
      <t>サカイ</t>
    </rPh>
    <phoneticPr fontId="2"/>
  </si>
  <si>
    <t>スタンドパイプ</t>
    <phoneticPr fontId="2"/>
  </si>
  <si>
    <t>①ガラス飛散防止の徹底</t>
    <rPh sb="4" eb="6">
      <t>ヒサン</t>
    </rPh>
    <rPh sb="6" eb="8">
      <t>ボウシ</t>
    </rPh>
    <rPh sb="9" eb="11">
      <t>テッテイ</t>
    </rPh>
    <phoneticPr fontId="2"/>
  </si>
  <si>
    <t>②災害時用名簿の作成</t>
    <rPh sb="1" eb="3">
      <t>サイガイ</t>
    </rPh>
    <rPh sb="3" eb="4">
      <t>ジ</t>
    </rPh>
    <rPh sb="4" eb="5">
      <t>ヨウ</t>
    </rPh>
    <rPh sb="5" eb="7">
      <t>メイボ</t>
    </rPh>
    <rPh sb="8" eb="10">
      <t>サクセイ</t>
    </rPh>
    <phoneticPr fontId="2"/>
  </si>
  <si>
    <t>③首都直下型地震発生から3日間</t>
    <rPh sb="1" eb="3">
      <t>シュト</t>
    </rPh>
    <rPh sb="3" eb="5">
      <t>チョッカ</t>
    </rPh>
    <rPh sb="5" eb="6">
      <t>ガタ</t>
    </rPh>
    <rPh sb="6" eb="8">
      <t>ジシン</t>
    </rPh>
    <rPh sb="8" eb="10">
      <t>ハッセイ</t>
    </rPh>
    <rPh sb="13" eb="15">
      <t>ニチカン</t>
    </rPh>
    <phoneticPr fontId="2"/>
  </si>
  <si>
    <t>防災委員会が実施する活動と</t>
    <rPh sb="0" eb="2">
      <t>ボウサイ</t>
    </rPh>
    <rPh sb="2" eb="5">
      <t>イインカイ</t>
    </rPh>
    <rPh sb="6" eb="8">
      <t>ジッシ</t>
    </rPh>
    <rPh sb="10" eb="12">
      <t>カツドウ</t>
    </rPh>
    <phoneticPr fontId="2"/>
  </si>
  <si>
    <t>住民が「やるべきこと」「やってはいけないこと」を</t>
    <rPh sb="0" eb="2">
      <t>ジュウミン</t>
    </rPh>
    <phoneticPr fontId="2"/>
  </si>
  <si>
    <t>公表し合意を得たら繰り返しアナウンスすること</t>
    <rPh sb="0" eb="2">
      <t>コウヒョウ</t>
    </rPh>
    <rPh sb="3" eb="5">
      <t>ゴウイ</t>
    </rPh>
    <rPh sb="6" eb="7">
      <t>エ</t>
    </rPh>
    <rPh sb="9" eb="10">
      <t>ク</t>
    </rPh>
    <rPh sb="11" eb="12">
      <t>カエ</t>
    </rPh>
    <phoneticPr fontId="2"/>
  </si>
  <si>
    <t>アンケートを実施したら住民にすべて公表する</t>
    <rPh sb="6" eb="8">
      <t>ジッシ</t>
    </rPh>
    <rPh sb="11" eb="13">
      <t>ジュウミン</t>
    </rPh>
    <rPh sb="17" eb="19">
      <t>コウヒョウ</t>
    </rPh>
    <phoneticPr fontId="2"/>
  </si>
  <si>
    <t>塚田</t>
    <rPh sb="0" eb="2">
      <t>ツカダ</t>
    </rPh>
    <phoneticPr fontId="2"/>
  </si>
  <si>
    <t>この辺りは概ね平地なので、水平移動の避難には</t>
    <rPh sb="2" eb="3">
      <t>アタ</t>
    </rPh>
    <rPh sb="5" eb="6">
      <t>オオム</t>
    </rPh>
    <rPh sb="7" eb="9">
      <t>ヘイチ</t>
    </rPh>
    <rPh sb="13" eb="15">
      <t>スイヘイ</t>
    </rPh>
    <rPh sb="15" eb="17">
      <t>イドウ</t>
    </rPh>
    <rPh sb="18" eb="20">
      <t>ヒナン</t>
    </rPh>
    <phoneticPr fontId="2"/>
  </si>
  <si>
    <t>無理があると思う。水害の場合の避難の仕方、場所の</t>
    <rPh sb="0" eb="2">
      <t>ムリ</t>
    </rPh>
    <rPh sb="6" eb="7">
      <t>オモ</t>
    </rPh>
    <rPh sb="9" eb="11">
      <t>スイガイ</t>
    </rPh>
    <rPh sb="12" eb="14">
      <t>バアイ</t>
    </rPh>
    <rPh sb="15" eb="17">
      <t>ヒナン</t>
    </rPh>
    <rPh sb="18" eb="20">
      <t>シカタ</t>
    </rPh>
    <rPh sb="21" eb="23">
      <t>バショ</t>
    </rPh>
    <phoneticPr fontId="2"/>
  </si>
  <si>
    <t>手引きがあればと思う。</t>
    <rPh sb="0" eb="2">
      <t>テビ</t>
    </rPh>
    <rPh sb="8" eb="9">
      <t>オモ</t>
    </rPh>
    <phoneticPr fontId="2"/>
  </si>
  <si>
    <t>避難所は在住の近隣でしか受け入れないのかとか</t>
    <rPh sb="0" eb="3">
      <t>ヒナンジョ</t>
    </rPh>
    <rPh sb="4" eb="6">
      <t>ザイジュウ</t>
    </rPh>
    <rPh sb="7" eb="9">
      <t>キンリン</t>
    </rPh>
    <rPh sb="12" eb="13">
      <t>ウ</t>
    </rPh>
    <rPh sb="14" eb="15">
      <t>イ</t>
    </rPh>
    <phoneticPr fontId="2"/>
  </si>
  <si>
    <t>救援物資は避難所にいる人しかもらえないのか等、</t>
    <rPh sb="0" eb="2">
      <t>キュウエン</t>
    </rPh>
    <rPh sb="2" eb="4">
      <t>ブッシ</t>
    </rPh>
    <rPh sb="5" eb="8">
      <t>ヒナンジョ</t>
    </rPh>
    <rPh sb="11" eb="12">
      <t>ヒト</t>
    </rPh>
    <rPh sb="21" eb="22">
      <t>トウ</t>
    </rPh>
    <phoneticPr fontId="2"/>
  </si>
  <si>
    <t>不安なことはたくさんあります。</t>
    <rPh sb="0" eb="2">
      <t>フアン</t>
    </rPh>
    <phoneticPr fontId="2"/>
  </si>
  <si>
    <t>とりあえず防災グッズを準備したり、できる範囲の</t>
    <rPh sb="5" eb="7">
      <t>ボウサイ</t>
    </rPh>
    <rPh sb="11" eb="13">
      <t>ジュンビ</t>
    </rPh>
    <rPh sb="20" eb="22">
      <t>ハンイ</t>
    </rPh>
    <phoneticPr fontId="2"/>
  </si>
  <si>
    <t>ことは対策しようと思っていますが。</t>
    <rPh sb="3" eb="5">
      <t>タイサク</t>
    </rPh>
    <rPh sb="9" eb="10">
      <t>オモ</t>
    </rPh>
    <phoneticPr fontId="2"/>
  </si>
  <si>
    <t>小林</t>
    <rPh sb="0" eb="2">
      <t>コバヤシ</t>
    </rPh>
    <phoneticPr fontId="2"/>
  </si>
  <si>
    <t>小川 正宏</t>
    <rPh sb="0" eb="2">
      <t>オガワ</t>
    </rPh>
    <rPh sb="3" eb="4">
      <t>セイ</t>
    </rPh>
    <rPh sb="4" eb="5">
      <t>ヒロシ</t>
    </rPh>
    <phoneticPr fontId="2"/>
  </si>
  <si>
    <t>白鳥</t>
    <rPh sb="0" eb="2">
      <t>シラトリ</t>
    </rPh>
    <phoneticPr fontId="2"/>
  </si>
  <si>
    <t>長峰 明子 陽向</t>
    <rPh sb="0" eb="2">
      <t>ナガミネ</t>
    </rPh>
    <rPh sb="3" eb="5">
      <t>アキコ</t>
    </rPh>
    <rPh sb="6" eb="8">
      <t>ヒナタ</t>
    </rPh>
    <phoneticPr fontId="2"/>
  </si>
  <si>
    <t>はい</t>
    <phoneticPr fontId="2"/>
  </si>
  <si>
    <t>早福</t>
    <rPh sb="0" eb="2">
      <t>ハヤフク</t>
    </rPh>
    <phoneticPr fontId="2"/>
  </si>
  <si>
    <t>いいえ</t>
    <phoneticPr fontId="2"/>
  </si>
  <si>
    <t>宇野</t>
    <rPh sb="0" eb="2">
      <t>ウノ</t>
    </rPh>
    <phoneticPr fontId="2"/>
  </si>
  <si>
    <t>青木</t>
    <rPh sb="0" eb="2">
      <t>アオキ</t>
    </rPh>
    <phoneticPr fontId="2"/>
  </si>
  <si>
    <t>スタンドパイプ</t>
    <phoneticPr fontId="2"/>
  </si>
  <si>
    <t>岩本</t>
    <rPh sb="0" eb="2">
      <t>イワモト</t>
    </rPh>
    <phoneticPr fontId="2"/>
  </si>
  <si>
    <t>いいえ</t>
    <phoneticPr fontId="2"/>
  </si>
  <si>
    <t>はい</t>
    <phoneticPr fontId="2"/>
  </si>
  <si>
    <t>関根</t>
    <rPh sb="0" eb="2">
      <t>セキネ</t>
    </rPh>
    <phoneticPr fontId="2"/>
  </si>
  <si>
    <t>はい</t>
    <phoneticPr fontId="2"/>
  </si>
  <si>
    <t>はい</t>
    <phoneticPr fontId="2"/>
  </si>
  <si>
    <t>はい</t>
    <phoneticPr fontId="2"/>
  </si>
  <si>
    <t>能岡</t>
    <rPh sb="0" eb="1">
      <t>ノウ</t>
    </rPh>
    <rPh sb="1" eb="2">
      <t>オカ</t>
    </rPh>
    <phoneticPr fontId="2"/>
  </si>
  <si>
    <t>いいえ</t>
    <phoneticPr fontId="2"/>
  </si>
  <si>
    <t>草部</t>
    <rPh sb="0" eb="2">
      <t>クサベ</t>
    </rPh>
    <phoneticPr fontId="2"/>
  </si>
  <si>
    <t>いいえ</t>
    <phoneticPr fontId="2"/>
  </si>
  <si>
    <t>福岡</t>
    <rPh sb="0" eb="2">
      <t>フクオカ</t>
    </rPh>
    <phoneticPr fontId="2"/>
  </si>
  <si>
    <t>髙木</t>
    <rPh sb="0" eb="2">
      <t>タカギ</t>
    </rPh>
    <phoneticPr fontId="2"/>
  </si>
  <si>
    <t>佐々木</t>
    <rPh sb="0" eb="3">
      <t>ササキ</t>
    </rPh>
    <phoneticPr fontId="2"/>
  </si>
  <si>
    <t>はい</t>
    <phoneticPr fontId="2"/>
  </si>
  <si>
    <t>現在、防災委員です</t>
    <rPh sb="0" eb="2">
      <t>ゲンザイ</t>
    </rPh>
    <rPh sb="3" eb="5">
      <t>ボウサイ</t>
    </rPh>
    <rPh sb="5" eb="7">
      <t>イイン</t>
    </rPh>
    <phoneticPr fontId="2"/>
  </si>
  <si>
    <t>田村</t>
    <rPh sb="0" eb="2">
      <t>タムラ</t>
    </rPh>
    <phoneticPr fontId="2"/>
  </si>
  <si>
    <t>加藤</t>
    <rPh sb="0" eb="2">
      <t>カトウ</t>
    </rPh>
    <phoneticPr fontId="2"/>
  </si>
  <si>
    <t>はい</t>
    <phoneticPr fontId="2"/>
  </si>
  <si>
    <t>いいえ</t>
    <phoneticPr fontId="2"/>
  </si>
  <si>
    <t>水落</t>
    <rPh sb="0" eb="2">
      <t>ミズオチ</t>
    </rPh>
    <phoneticPr fontId="2"/>
  </si>
  <si>
    <t>はい</t>
    <phoneticPr fontId="2"/>
  </si>
  <si>
    <t>戸ヶ崎</t>
    <rPh sb="0" eb="3">
      <t>トガサキ</t>
    </rPh>
    <phoneticPr fontId="2"/>
  </si>
  <si>
    <t>いいえ</t>
    <phoneticPr fontId="2"/>
  </si>
  <si>
    <t>加藤洋助</t>
    <rPh sb="0" eb="2">
      <t>カトウ</t>
    </rPh>
    <rPh sb="2" eb="4">
      <t>ヨウスケ</t>
    </rPh>
    <phoneticPr fontId="2"/>
  </si>
  <si>
    <t>阿部</t>
    <rPh sb="0" eb="2">
      <t>アベ</t>
    </rPh>
    <phoneticPr fontId="2"/>
  </si>
  <si>
    <t>いいえ</t>
    <phoneticPr fontId="2"/>
  </si>
  <si>
    <t>いいえ</t>
    <phoneticPr fontId="2"/>
  </si>
  <si>
    <t>出田</t>
    <rPh sb="0" eb="1">
      <t>デ</t>
    </rPh>
    <rPh sb="1" eb="2">
      <t>タ</t>
    </rPh>
    <phoneticPr fontId="2"/>
  </si>
  <si>
    <t>はい</t>
    <phoneticPr fontId="2"/>
  </si>
  <si>
    <t>はい</t>
    <phoneticPr fontId="2"/>
  </si>
  <si>
    <t>小野</t>
    <rPh sb="0" eb="2">
      <t>オノ</t>
    </rPh>
    <phoneticPr fontId="2"/>
  </si>
  <si>
    <t>中久木</t>
    <rPh sb="0" eb="3">
      <t>ナカクキ</t>
    </rPh>
    <phoneticPr fontId="2"/>
  </si>
  <si>
    <t>いいえ</t>
    <phoneticPr fontId="2"/>
  </si>
  <si>
    <t>岩上</t>
    <rPh sb="0" eb="2">
      <t>イワガミ</t>
    </rPh>
    <phoneticPr fontId="2"/>
  </si>
  <si>
    <t>はい</t>
    <phoneticPr fontId="2"/>
  </si>
  <si>
    <t>いいえ</t>
    <phoneticPr fontId="2"/>
  </si>
  <si>
    <t>はい</t>
    <phoneticPr fontId="2"/>
  </si>
  <si>
    <t>三宅</t>
    <rPh sb="0" eb="2">
      <t>ミヤケ</t>
    </rPh>
    <phoneticPr fontId="2"/>
  </si>
  <si>
    <t>はい</t>
    <phoneticPr fontId="2"/>
  </si>
  <si>
    <t>マップアプリで入手</t>
    <rPh sb="7" eb="9">
      <t>ニュウシュ</t>
    </rPh>
    <phoneticPr fontId="2"/>
  </si>
  <si>
    <t>鈴木</t>
    <rPh sb="0" eb="2">
      <t>スズキ</t>
    </rPh>
    <phoneticPr fontId="2"/>
  </si>
  <si>
    <t>林 一生</t>
    <rPh sb="0" eb="1">
      <t>ハヤシ</t>
    </rPh>
    <rPh sb="2" eb="4">
      <t>イッセイ</t>
    </rPh>
    <phoneticPr fontId="2"/>
  </si>
  <si>
    <t>守屋</t>
    <rPh sb="0" eb="2">
      <t>モリヤ</t>
    </rPh>
    <phoneticPr fontId="2"/>
  </si>
  <si>
    <t>はい</t>
    <phoneticPr fontId="2"/>
  </si>
  <si>
    <t>川村</t>
    <rPh sb="0" eb="2">
      <t>カワムラ</t>
    </rPh>
    <phoneticPr fontId="2"/>
  </si>
  <si>
    <t>吉田</t>
    <rPh sb="0" eb="2">
      <t>ヨシダ</t>
    </rPh>
    <phoneticPr fontId="2"/>
  </si>
  <si>
    <t>いいえ</t>
    <phoneticPr fontId="2"/>
  </si>
  <si>
    <t>はい</t>
    <phoneticPr fontId="2"/>
  </si>
  <si>
    <t>はい</t>
    <phoneticPr fontId="2"/>
  </si>
  <si>
    <t>田中</t>
    <rPh sb="0" eb="2">
      <t>タナカ</t>
    </rPh>
    <phoneticPr fontId="2"/>
  </si>
  <si>
    <t>いいえ</t>
    <phoneticPr fontId="2"/>
  </si>
  <si>
    <t>黒部</t>
    <rPh sb="0" eb="2">
      <t>クロベ</t>
    </rPh>
    <phoneticPr fontId="2"/>
  </si>
  <si>
    <t>神谷</t>
    <rPh sb="0" eb="2">
      <t>カミヤ</t>
    </rPh>
    <phoneticPr fontId="2"/>
  </si>
  <si>
    <t>いいえ</t>
    <phoneticPr fontId="2"/>
  </si>
  <si>
    <t>黒川</t>
    <rPh sb="0" eb="2">
      <t>クロカワ</t>
    </rPh>
    <phoneticPr fontId="2"/>
  </si>
  <si>
    <t>このマンションが海面より低いことは</t>
  </si>
  <si>
    <t>このマンションが海面より低いことは</t>
    <rPh sb="8" eb="10">
      <t>カイメン</t>
    </rPh>
    <rPh sb="12" eb="13">
      <t>ヒク</t>
    </rPh>
    <phoneticPr fontId="2"/>
  </si>
  <si>
    <t>承知しています。心配もしています</t>
  </si>
  <si>
    <t>承知しています。心配もしています</t>
    <rPh sb="0" eb="2">
      <t>ショウチ</t>
    </rPh>
    <rPh sb="8" eb="10">
      <t>シンパイ</t>
    </rPh>
    <phoneticPr fontId="2"/>
  </si>
  <si>
    <t>高層に避難するのが最善と考えています。</t>
  </si>
  <si>
    <t>高層に避難するのが最善と考えています。</t>
    <rPh sb="0" eb="2">
      <t>コウソウ</t>
    </rPh>
    <rPh sb="3" eb="5">
      <t>ヒナン</t>
    </rPh>
    <rPh sb="9" eb="11">
      <t>サイゼン</t>
    </rPh>
    <rPh sb="12" eb="13">
      <t>カンガ</t>
    </rPh>
    <phoneticPr fontId="2"/>
  </si>
  <si>
    <t>青木 秀夫</t>
    <rPh sb="0" eb="2">
      <t>アオキ</t>
    </rPh>
    <rPh sb="3" eb="5">
      <t>ヒデオ</t>
    </rPh>
    <phoneticPr fontId="2"/>
  </si>
  <si>
    <t>今井</t>
    <rPh sb="0" eb="2">
      <t>イマイ</t>
    </rPh>
    <phoneticPr fontId="2"/>
  </si>
  <si>
    <t>飯田</t>
    <rPh sb="0" eb="2">
      <t>イイダ</t>
    </rPh>
    <phoneticPr fontId="2"/>
  </si>
  <si>
    <t>𠮷澤</t>
    <rPh sb="0" eb="3">
      <t>ヨシザワ</t>
    </rPh>
    <phoneticPr fontId="2"/>
  </si>
  <si>
    <t>久保</t>
    <rPh sb="0" eb="2">
      <t>クボ</t>
    </rPh>
    <phoneticPr fontId="2"/>
  </si>
  <si>
    <t>いいえ</t>
    <phoneticPr fontId="2"/>
  </si>
  <si>
    <t>いいえ</t>
    <phoneticPr fontId="2"/>
  </si>
  <si>
    <t>越野</t>
    <rPh sb="0" eb="2">
      <t>コシノ</t>
    </rPh>
    <phoneticPr fontId="2"/>
  </si>
  <si>
    <t>9月の訓練は住民全員参加（強制的）の工夫を</t>
  </si>
  <si>
    <t>9月の訓練は住民全員参加（強制的）の工夫を</t>
    <rPh sb="1" eb="2">
      <t>ガツ</t>
    </rPh>
    <rPh sb="3" eb="5">
      <t>クンレン</t>
    </rPh>
    <rPh sb="6" eb="8">
      <t>ジュウミン</t>
    </rPh>
    <rPh sb="8" eb="10">
      <t>ゼンイン</t>
    </rPh>
    <rPh sb="10" eb="12">
      <t>サンカ</t>
    </rPh>
    <rPh sb="13" eb="16">
      <t>キョウセイテキ</t>
    </rPh>
    <rPh sb="18" eb="20">
      <t>クフウ</t>
    </rPh>
    <phoneticPr fontId="2"/>
  </si>
  <si>
    <t>石川</t>
    <rPh sb="0" eb="2">
      <t>イシカワ</t>
    </rPh>
    <phoneticPr fontId="2"/>
  </si>
  <si>
    <t>一部</t>
    <rPh sb="0" eb="2">
      <t>イチブ</t>
    </rPh>
    <phoneticPr fontId="2"/>
  </si>
  <si>
    <t>米倉</t>
    <rPh sb="0" eb="2">
      <t>ヨネクラ</t>
    </rPh>
    <phoneticPr fontId="2"/>
  </si>
  <si>
    <t>奥田</t>
    <rPh sb="0" eb="2">
      <t>オクダ</t>
    </rPh>
    <phoneticPr fontId="2"/>
  </si>
  <si>
    <t>はい</t>
    <phoneticPr fontId="2"/>
  </si>
  <si>
    <t>女</t>
    <rPh sb="0" eb="1">
      <t>オンナ</t>
    </rPh>
    <phoneticPr fontId="2"/>
  </si>
  <si>
    <t>いいえ</t>
    <phoneticPr fontId="2"/>
  </si>
  <si>
    <t>増田</t>
    <rPh sb="0" eb="2">
      <t>マスダ</t>
    </rPh>
    <phoneticPr fontId="2"/>
  </si>
  <si>
    <t>脇谷</t>
    <rPh sb="0" eb="2">
      <t>ワキタニ</t>
    </rPh>
    <phoneticPr fontId="2"/>
  </si>
  <si>
    <t>避難所と避難場所、判りにくいですね</t>
  </si>
  <si>
    <t>避難所と避難場所、判りにくいですね</t>
    <rPh sb="0" eb="3">
      <t>ヒナンジョ</t>
    </rPh>
    <rPh sb="4" eb="6">
      <t>ヒナン</t>
    </rPh>
    <rPh sb="6" eb="8">
      <t>バショ</t>
    </rPh>
    <rPh sb="9" eb="10">
      <t>ワカ</t>
    </rPh>
    <phoneticPr fontId="2"/>
  </si>
  <si>
    <t>大越</t>
    <rPh sb="0" eb="2">
      <t>オオコシ</t>
    </rPh>
    <phoneticPr fontId="2"/>
  </si>
  <si>
    <t>いいえ</t>
    <phoneticPr fontId="2"/>
  </si>
  <si>
    <t>河本</t>
    <rPh sb="0" eb="2">
      <t>カワモト</t>
    </rPh>
    <phoneticPr fontId="2"/>
  </si>
  <si>
    <t>委員</t>
    <rPh sb="0" eb="2">
      <t>イイン</t>
    </rPh>
    <phoneticPr fontId="2"/>
  </si>
  <si>
    <t>訓練参加は、かなり以前</t>
  </si>
  <si>
    <t>訓練参加は、かなり以前</t>
    <rPh sb="0" eb="2">
      <t>クンレン</t>
    </rPh>
    <rPh sb="2" eb="4">
      <t>サンカ</t>
    </rPh>
    <rPh sb="9" eb="11">
      <t>イゼン</t>
    </rPh>
    <phoneticPr fontId="2"/>
  </si>
  <si>
    <t>スタンドパイプは見学のみ</t>
  </si>
  <si>
    <t>スタンドパイプは見学のみ</t>
    <rPh sb="8" eb="10">
      <t>ケンガク</t>
    </rPh>
    <phoneticPr fontId="2"/>
  </si>
  <si>
    <t>未記入</t>
    <rPh sb="0" eb="3">
      <t>ミキニュウ</t>
    </rPh>
    <phoneticPr fontId="2"/>
  </si>
  <si>
    <t>一部</t>
    <rPh sb="0" eb="2">
      <t>イチブ</t>
    </rPh>
    <phoneticPr fontId="2"/>
  </si>
  <si>
    <t>81名の方から回答をいただきました。</t>
    <rPh sb="2" eb="3">
      <t>メイ</t>
    </rPh>
    <rPh sb="4" eb="5">
      <t>カタ</t>
    </rPh>
    <rPh sb="7" eb="9">
      <t>カイトウ</t>
    </rPh>
    <phoneticPr fontId="2"/>
  </si>
  <si>
    <t>該当項目のみ</t>
    <rPh sb="0" eb="2">
      <t>ガイトウ</t>
    </rPh>
    <rPh sb="2" eb="4">
      <t>コウモク</t>
    </rPh>
    <phoneticPr fontId="2"/>
  </si>
  <si>
    <t>①ガラス飛散防止の徹底</t>
  </si>
  <si>
    <t>②災害時用名簿の作成</t>
  </si>
  <si>
    <t>③首都直下型地震発生から3日間</t>
  </si>
  <si>
    <t>防災委員会が実施する活動と</t>
  </si>
  <si>
    <t>住民が「やるべきこと」「やってはいけないこと」を</t>
  </si>
  <si>
    <t>公表し合意を得たら繰り返しアナウンスすること</t>
  </si>
  <si>
    <t>アンケートを実施したら住民にすべて公表する</t>
  </si>
  <si>
    <t>この辺りは概ね平地なので、水平移動の避難には</t>
  </si>
  <si>
    <t>無理があると思う。水害の場合の避難の仕方、場所の</t>
  </si>
  <si>
    <t>手引きがあればと思う。</t>
  </si>
  <si>
    <t>避難所は在住の近隣でしか受け入れないのかとか</t>
  </si>
  <si>
    <t>救援物資は避難所にいる人しかもらえないのか等、</t>
  </si>
  <si>
    <t>不安なことはたくさんあります。</t>
  </si>
  <si>
    <t>とりあえず防災グッズを準備したり、できる範囲の</t>
  </si>
  <si>
    <t>ことは対策しようと思っていますが。</t>
  </si>
  <si>
    <t>現在、防災委員です</t>
  </si>
  <si>
    <t>マップアプリで入手</t>
  </si>
  <si>
    <t>委員</t>
    <rPh sb="0" eb="2">
      <t>イイン</t>
    </rPh>
    <phoneticPr fontId="2"/>
  </si>
  <si>
    <t>内容</t>
    <rPh sb="0" eb="2">
      <t>ナイヨウ</t>
    </rPh>
    <phoneticPr fontId="2"/>
  </si>
  <si>
    <t>訓練経験</t>
    <rPh sb="0" eb="2">
      <t>クンレン</t>
    </rPh>
    <rPh sb="2" eb="4">
      <t>ケイケン</t>
    </rPh>
    <phoneticPr fontId="2"/>
  </si>
  <si>
    <t>回答</t>
    <rPh sb="0" eb="2">
      <t>カイトウ</t>
    </rPh>
    <phoneticPr fontId="2"/>
  </si>
  <si>
    <t>マンション防災について（どちらかに○をつけてください）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</si>
</sst>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4" x14ac:knownFonts="1"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0" fillId="3" borderId="3" xfId="0" applyFill="1" applyBorder="1">
      <alignment vertical="center"/>
    </xf>
    <xf numFmtId="0" fontId="3" fillId="0" borderId="2" xfId="0" applyFont="1" applyBorder="1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88</xdr:col>
      <xdr:colOff>47625</xdr:colOff>
      <xdr:row>7</xdr:row>
      <xdr:rowOff>47625</xdr:rowOff>
    </xdr:from>
    <xdr:to>
      <xdr:col>92</xdr:col>
      <xdr:colOff>209550</xdr:colOff>
      <xdr:row>11</xdr:row>
      <xdr:rowOff>9525</xdr:rowOff>
    </xdr:to>
    <xdr:sp macro="" textlink="">
      <xdr:nvSpPr>
        <xdr:cNvPr id="2" name="テキスト ボックス 1"/>
        <xdr:cNvSpPr txBox="1"/>
      </xdr:nvSpPr>
      <xdr:spPr>
        <a:xfrm>
          <a:off x="8181975" y="1266825"/>
          <a:ext cx="290512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solidFill>
                <a:srgbClr val="FF0000"/>
              </a:solidFill>
            </a:rPr>
            <a:t>全ての訓練に参加は３名</a:t>
          </a:r>
          <a:endParaRPr kumimoji="1" lang="en-US" altLang="ja-JP" sz="1100">
            <a:solidFill>
              <a:srgbClr val="FF0000"/>
            </a:solidFill>
          </a:endParaRPr>
        </a:p>
        <a:p>
          <a:r>
            <a:rPr kumimoji="1" lang="ja-JP" altLang="en-US" sz="1100">
              <a:solidFill>
                <a:srgbClr val="FF0000"/>
              </a:solidFill>
            </a:rPr>
            <a:t>消火器訓練は</a:t>
          </a:r>
          <a:r>
            <a:rPr kumimoji="1" lang="en-US" altLang="ja-JP" sz="1100">
              <a:solidFill>
                <a:srgbClr val="FF0000"/>
              </a:solidFill>
            </a:rPr>
            <a:t>68</a:t>
          </a:r>
          <a:r>
            <a:rPr kumimoji="1" lang="ja-JP" altLang="en-US" sz="1100">
              <a:solidFill>
                <a:srgbClr val="FF0000"/>
              </a:solidFill>
            </a:rPr>
            <a:t>名の方が参加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</xdr:colOff>
      <xdr:row>0</xdr:row>
      <xdr:rowOff>0</xdr:rowOff>
    </xdr:from>
    <xdr:to>
      <xdr:col>12</xdr:col>
      <xdr:colOff>533090</xdr:colOff>
      <xdr:row>15</xdr:row>
      <xdr:rowOff>18726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5675" y="0"/>
          <a:ext cx="2476190" cy="2590476"/>
        </a:xfrm>
        <a:prstGeom prst="rect">
          <a:avLst/>
        </a:prstGeom>
      </xdr:spPr>
    </xdr:pic>
    <xdr:clientData/>
  </xdr:twoCellAnchor>
  <xdr:twoCellAnchor editAs="oneCell">
    <xdr:from>
      <xdr:col>9</xdr:col>
      <xdr:colOff>114300</xdr:colOff>
      <xdr:row>16</xdr:row>
      <xdr:rowOff>0</xdr:rowOff>
    </xdr:from>
    <xdr:to>
      <xdr:col>12</xdr:col>
      <xdr:colOff>618805</xdr:colOff>
      <xdr:row>31</xdr:row>
      <xdr:rowOff>161583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05675" y="2743200"/>
          <a:ext cx="2561905" cy="27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L37"/>
  <sheetViews>
    <sheetView tabSelected="1" topLeftCell="A7" workbookViewId="0">
      <selection activeCell="B19" sqref="B19"/>
    </sheetView>
  </sheetViews>
  <sheetFormatPr defaultRowHeight="13.5" x14ac:dyDescent="0.15"/>
  <cols>
    <col min="2" max="2" width="73.25" customWidth="1"/>
    <col min="3" max="83" width="9" hidden="1" customWidth="1"/>
    <col min="84" max="88" width="6.125" customWidth="1"/>
    <col min="89" max="89" width="9" customWidth="1"/>
  </cols>
  <sheetData>
    <row r="1" spans="2:90" ht="14.25" thickBot="1" x14ac:dyDescent="0.2">
      <c r="C1">
        <v>101</v>
      </c>
      <c r="D1">
        <v>1105</v>
      </c>
      <c r="I1">
        <v>207</v>
      </c>
      <c r="J1">
        <v>408</v>
      </c>
      <c r="K1">
        <v>801</v>
      </c>
      <c r="L1">
        <v>608</v>
      </c>
      <c r="M1">
        <v>1008</v>
      </c>
      <c r="O1">
        <v>902</v>
      </c>
      <c r="P1">
        <v>403</v>
      </c>
      <c r="Q1">
        <v>418</v>
      </c>
      <c r="R1">
        <v>420</v>
      </c>
      <c r="S1">
        <v>914</v>
      </c>
      <c r="U1">
        <v>303</v>
      </c>
      <c r="V1">
        <v>307</v>
      </c>
      <c r="X1">
        <v>414</v>
      </c>
      <c r="Y1">
        <v>603</v>
      </c>
      <c r="Z1">
        <v>1106</v>
      </c>
      <c r="AA1">
        <v>712</v>
      </c>
      <c r="AB1">
        <v>718</v>
      </c>
      <c r="AC1">
        <v>716</v>
      </c>
      <c r="AD1">
        <v>417</v>
      </c>
      <c r="AE1">
        <v>618</v>
      </c>
      <c r="AG1">
        <v>317</v>
      </c>
      <c r="AH1">
        <v>223</v>
      </c>
      <c r="AI1">
        <v>1009</v>
      </c>
      <c r="AJ1">
        <v>710</v>
      </c>
      <c r="AK1">
        <v>804</v>
      </c>
      <c r="AP1">
        <v>416</v>
      </c>
      <c r="AQ1">
        <v>901</v>
      </c>
      <c r="AS1">
        <v>813</v>
      </c>
      <c r="AU1">
        <v>907</v>
      </c>
      <c r="AV1">
        <v>711</v>
      </c>
      <c r="AW1">
        <v>417</v>
      </c>
      <c r="AX1">
        <v>1202</v>
      </c>
      <c r="AY1">
        <v>224</v>
      </c>
      <c r="AZ1">
        <v>806</v>
      </c>
      <c r="BA1">
        <v>1203</v>
      </c>
      <c r="BD1">
        <v>809</v>
      </c>
      <c r="BF1">
        <v>308</v>
      </c>
      <c r="BG1">
        <v>601</v>
      </c>
      <c r="BI1">
        <v>321</v>
      </c>
      <c r="BJ1">
        <v>112</v>
      </c>
      <c r="BL1">
        <v>1110</v>
      </c>
      <c r="BM1">
        <v>614</v>
      </c>
      <c r="BN1">
        <v>607</v>
      </c>
      <c r="BO1">
        <v>216</v>
      </c>
      <c r="BS1">
        <v>204</v>
      </c>
      <c r="BU1">
        <v>611</v>
      </c>
      <c r="BV1">
        <v>213</v>
      </c>
      <c r="BW1">
        <v>510</v>
      </c>
      <c r="BX1">
        <v>205</v>
      </c>
      <c r="BY1">
        <v>116</v>
      </c>
      <c r="CA1">
        <v>404</v>
      </c>
      <c r="CB1">
        <v>609</v>
      </c>
      <c r="CC1">
        <v>521</v>
      </c>
      <c r="CE1">
        <v>115</v>
      </c>
      <c r="CF1" t="s">
        <v>44</v>
      </c>
    </row>
    <row r="2" spans="2:90" ht="14.25" thickBot="1" x14ac:dyDescent="0.2">
      <c r="C2" t="s">
        <v>12</v>
      </c>
      <c r="D2" t="s">
        <v>36</v>
      </c>
      <c r="E2" t="s">
        <v>48</v>
      </c>
      <c r="F2" t="s">
        <v>48</v>
      </c>
      <c r="G2" t="s">
        <v>48</v>
      </c>
      <c r="H2" t="s">
        <v>48</v>
      </c>
      <c r="I2" t="s">
        <v>50</v>
      </c>
      <c r="J2" t="s">
        <v>52</v>
      </c>
      <c r="K2" t="s">
        <v>54</v>
      </c>
      <c r="L2" t="s">
        <v>63</v>
      </c>
      <c r="M2" t="s">
        <v>72</v>
      </c>
      <c r="N2" t="s">
        <v>48</v>
      </c>
      <c r="O2" t="s">
        <v>73</v>
      </c>
      <c r="P2" t="s">
        <v>74</v>
      </c>
      <c r="Q2" t="s">
        <v>75</v>
      </c>
      <c r="R2" t="s">
        <v>77</v>
      </c>
      <c r="S2" t="s">
        <v>79</v>
      </c>
      <c r="T2" t="s">
        <v>48</v>
      </c>
      <c r="U2" t="s">
        <v>80</v>
      </c>
      <c r="V2" t="s">
        <v>82</v>
      </c>
      <c r="W2" t="s">
        <v>48</v>
      </c>
      <c r="X2" t="s">
        <v>85</v>
      </c>
      <c r="Y2" t="s">
        <v>89</v>
      </c>
      <c r="Z2" t="s">
        <v>91</v>
      </c>
      <c r="AA2" t="s">
        <v>93</v>
      </c>
      <c r="AB2" t="s">
        <v>94</v>
      </c>
      <c r="AC2" t="s">
        <v>95</v>
      </c>
      <c r="AD2" t="s">
        <v>98</v>
      </c>
      <c r="AE2" t="s">
        <v>99</v>
      </c>
      <c r="AF2" t="s">
        <v>48</v>
      </c>
      <c r="AG2" t="s">
        <v>102</v>
      </c>
      <c r="AH2" t="s">
        <v>104</v>
      </c>
      <c r="AI2" t="s">
        <v>106</v>
      </c>
      <c r="AJ2" t="s">
        <v>107</v>
      </c>
      <c r="AK2" t="s">
        <v>110</v>
      </c>
      <c r="AL2" t="s">
        <v>48</v>
      </c>
      <c r="AM2" t="s">
        <v>48</v>
      </c>
      <c r="AN2" t="s">
        <v>48</v>
      </c>
      <c r="AO2" t="s">
        <v>48</v>
      </c>
      <c r="AP2" t="s">
        <v>113</v>
      </c>
      <c r="AQ2" t="s">
        <v>114</v>
      </c>
      <c r="AR2" t="s">
        <v>48</v>
      </c>
      <c r="AS2" t="s">
        <v>116</v>
      </c>
      <c r="AT2" t="s">
        <v>48</v>
      </c>
      <c r="AU2" t="s">
        <v>120</v>
      </c>
      <c r="AV2" t="s">
        <v>123</v>
      </c>
      <c r="AW2" t="s">
        <v>98</v>
      </c>
      <c r="AX2" t="s">
        <v>124</v>
      </c>
      <c r="AY2" t="s">
        <v>125</v>
      </c>
      <c r="AZ2" t="s">
        <v>127</v>
      </c>
      <c r="BA2" t="s">
        <v>128</v>
      </c>
      <c r="BB2" t="s">
        <v>48</v>
      </c>
      <c r="BC2" t="s">
        <v>48</v>
      </c>
      <c r="BD2" t="s">
        <v>132</v>
      </c>
      <c r="BE2" t="s">
        <v>48</v>
      </c>
      <c r="BF2" t="s">
        <v>134</v>
      </c>
      <c r="BG2" t="s">
        <v>135</v>
      </c>
      <c r="BH2" t="s">
        <v>48</v>
      </c>
      <c r="BI2" t="s">
        <v>137</v>
      </c>
      <c r="BJ2" t="s">
        <v>144</v>
      </c>
      <c r="BK2" t="s">
        <v>48</v>
      </c>
      <c r="BL2" t="s">
        <v>145</v>
      </c>
      <c r="BM2" t="s">
        <v>146</v>
      </c>
      <c r="BN2" t="s">
        <v>147</v>
      </c>
      <c r="BO2" t="s">
        <v>148</v>
      </c>
      <c r="BP2" t="s">
        <v>48</v>
      </c>
      <c r="BQ2" t="s">
        <v>48</v>
      </c>
      <c r="BR2" t="s">
        <v>48</v>
      </c>
      <c r="BS2" t="s">
        <v>48</v>
      </c>
      <c r="BT2" t="s">
        <v>48</v>
      </c>
      <c r="BU2" t="s">
        <v>151</v>
      </c>
      <c r="BV2" t="s">
        <v>154</v>
      </c>
      <c r="BW2" t="s">
        <v>156</v>
      </c>
      <c r="BX2" t="s">
        <v>157</v>
      </c>
      <c r="BY2" t="s">
        <v>159</v>
      </c>
      <c r="BZ2" t="s">
        <v>48</v>
      </c>
      <c r="CA2" t="s">
        <v>161</v>
      </c>
      <c r="CB2" t="s">
        <v>162</v>
      </c>
      <c r="CC2" t="s">
        <v>165</v>
      </c>
      <c r="CD2" t="s">
        <v>48</v>
      </c>
      <c r="CE2" t="s">
        <v>167</v>
      </c>
      <c r="CF2" s="5">
        <f>COUNTA(C2:CE2)</f>
        <v>81</v>
      </c>
      <c r="CK2" t="s">
        <v>175</v>
      </c>
    </row>
    <row r="3" spans="2:90" x14ac:dyDescent="0.15">
      <c r="B3" t="s">
        <v>198</v>
      </c>
      <c r="CF3" s="4" t="s">
        <v>45</v>
      </c>
      <c r="CG3" s="3" t="s">
        <v>46</v>
      </c>
      <c r="CH3" s="3" t="s">
        <v>174</v>
      </c>
      <c r="CI3" s="10"/>
      <c r="CL3" s="7"/>
    </row>
    <row r="4" spans="2:90" x14ac:dyDescent="0.15">
      <c r="B4" s="1" t="s">
        <v>5</v>
      </c>
      <c r="C4" t="s">
        <v>13</v>
      </c>
      <c r="D4" t="s">
        <v>37</v>
      </c>
      <c r="E4" t="s">
        <v>4</v>
      </c>
      <c r="F4" t="s">
        <v>4</v>
      </c>
      <c r="G4" t="s">
        <v>4</v>
      </c>
      <c r="H4" t="s">
        <v>4</v>
      </c>
      <c r="I4" t="s">
        <v>4</v>
      </c>
      <c r="J4" t="s">
        <v>4</v>
      </c>
      <c r="K4" t="s">
        <v>4</v>
      </c>
      <c r="L4" t="s">
        <v>4</v>
      </c>
      <c r="M4" t="s">
        <v>4</v>
      </c>
      <c r="N4" t="s">
        <v>4</v>
      </c>
      <c r="O4" t="s">
        <v>16</v>
      </c>
      <c r="P4" t="s">
        <v>4</v>
      </c>
      <c r="Q4" t="s">
        <v>4</v>
      </c>
      <c r="R4" t="s">
        <v>4</v>
      </c>
      <c r="S4" t="s">
        <v>4</v>
      </c>
      <c r="T4" t="s">
        <v>4</v>
      </c>
      <c r="U4" t="s">
        <v>4</v>
      </c>
      <c r="V4" t="s">
        <v>4</v>
      </c>
      <c r="W4" t="s">
        <v>78</v>
      </c>
      <c r="X4" t="s">
        <v>86</v>
      </c>
      <c r="Y4" t="s">
        <v>86</v>
      </c>
      <c r="Z4" t="s">
        <v>86</v>
      </c>
      <c r="AA4" t="s">
        <v>4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108</v>
      </c>
      <c r="AK4" t="s">
        <v>111</v>
      </c>
      <c r="AL4" t="s">
        <v>101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14</v>
      </c>
      <c r="AS4" t="s">
        <v>117</v>
      </c>
      <c r="AT4" t="s">
        <v>117</v>
      </c>
      <c r="AU4" t="s">
        <v>117</v>
      </c>
      <c r="AV4" t="s">
        <v>117</v>
      </c>
      <c r="AW4" t="s">
        <v>4</v>
      </c>
      <c r="AX4" t="s">
        <v>4</v>
      </c>
      <c r="AY4" t="s">
        <v>13</v>
      </c>
      <c r="AZ4" t="s">
        <v>4</v>
      </c>
      <c r="BA4" t="s">
        <v>129</v>
      </c>
      <c r="BB4" t="s">
        <v>131</v>
      </c>
      <c r="BC4" t="s">
        <v>131</v>
      </c>
      <c r="BD4" t="s">
        <v>131</v>
      </c>
      <c r="BE4" t="s">
        <v>131</v>
      </c>
      <c r="BF4" t="s">
        <v>131</v>
      </c>
      <c r="BG4" t="s">
        <v>131</v>
      </c>
      <c r="BH4" t="s">
        <v>131</v>
      </c>
      <c r="BI4" t="s">
        <v>131</v>
      </c>
      <c r="BJ4" t="s">
        <v>13</v>
      </c>
      <c r="BK4" t="s">
        <v>4</v>
      </c>
      <c r="BL4" t="s">
        <v>4</v>
      </c>
      <c r="BM4" t="s">
        <v>4</v>
      </c>
      <c r="BN4" t="s">
        <v>4</v>
      </c>
      <c r="BO4" t="s">
        <v>4</v>
      </c>
      <c r="BP4" t="s">
        <v>4</v>
      </c>
      <c r="BQ4" t="s">
        <v>4</v>
      </c>
      <c r="BR4" t="s">
        <v>13</v>
      </c>
      <c r="BS4" t="s">
        <v>13</v>
      </c>
      <c r="BT4" t="s">
        <v>131</v>
      </c>
      <c r="BU4" t="s">
        <v>131</v>
      </c>
      <c r="BV4" t="s">
        <v>131</v>
      </c>
      <c r="BW4" t="s">
        <v>131</v>
      </c>
      <c r="BX4" t="s">
        <v>131</v>
      </c>
      <c r="BY4" t="s">
        <v>160</v>
      </c>
      <c r="BZ4" t="s">
        <v>131</v>
      </c>
      <c r="CA4" t="s">
        <v>131</v>
      </c>
      <c r="CB4" t="s">
        <v>131</v>
      </c>
      <c r="CC4" t="s">
        <v>131</v>
      </c>
      <c r="CD4" t="s">
        <v>13</v>
      </c>
      <c r="CE4" t="s">
        <v>4</v>
      </c>
      <c r="CF4" s="2">
        <f>COUNTIF(C4:CE4,"はい")</f>
        <v>68</v>
      </c>
      <c r="CG4" s="2">
        <f>COUNTIF(C4:CE4,"いいえ")</f>
        <v>13</v>
      </c>
      <c r="CJ4" s="9">
        <f>CF4/$CF$2*100</f>
        <v>83.950617283950606</v>
      </c>
      <c r="CL4" s="7"/>
    </row>
    <row r="5" spans="2:90" x14ac:dyDescent="0.15">
      <c r="B5" s="1" t="s">
        <v>6</v>
      </c>
      <c r="C5" t="s">
        <v>14</v>
      </c>
      <c r="D5" t="s">
        <v>38</v>
      </c>
      <c r="E5" s="6" t="s">
        <v>155</v>
      </c>
      <c r="F5" t="s">
        <v>38</v>
      </c>
      <c r="G5" t="s">
        <v>14</v>
      </c>
      <c r="H5" t="s">
        <v>14</v>
      </c>
      <c r="I5" t="s">
        <v>14</v>
      </c>
      <c r="J5" t="s">
        <v>14</v>
      </c>
      <c r="K5" t="s">
        <v>4</v>
      </c>
      <c r="L5" s="6" t="s">
        <v>155</v>
      </c>
      <c r="M5" t="s">
        <v>4</v>
      </c>
      <c r="N5" t="s">
        <v>4</v>
      </c>
      <c r="O5" t="s">
        <v>16</v>
      </c>
      <c r="P5" t="s">
        <v>16</v>
      </c>
      <c r="Q5" t="s">
        <v>4</v>
      </c>
      <c r="R5" t="s">
        <v>16</v>
      </c>
      <c r="S5" t="s">
        <v>43</v>
      </c>
      <c r="T5" t="s">
        <v>43</v>
      </c>
      <c r="U5" t="s">
        <v>43</v>
      </c>
      <c r="V5" t="s">
        <v>43</v>
      </c>
      <c r="W5" t="s">
        <v>43</v>
      </c>
      <c r="X5" t="s">
        <v>78</v>
      </c>
      <c r="Y5" t="s">
        <v>43</v>
      </c>
      <c r="Z5" t="s">
        <v>43</v>
      </c>
      <c r="AA5" t="s">
        <v>4</v>
      </c>
      <c r="AB5" t="s">
        <v>4</v>
      </c>
      <c r="AC5" t="s">
        <v>14</v>
      </c>
      <c r="AD5" t="s">
        <v>4</v>
      </c>
      <c r="AE5" t="s">
        <v>4</v>
      </c>
      <c r="AF5" t="s">
        <v>101</v>
      </c>
      <c r="AG5" t="s">
        <v>103</v>
      </c>
      <c r="AH5" t="s">
        <v>105</v>
      </c>
      <c r="AI5" t="s">
        <v>105</v>
      </c>
      <c r="AJ5" t="s">
        <v>4</v>
      </c>
      <c r="AK5" t="s">
        <v>4</v>
      </c>
      <c r="AL5" t="s">
        <v>4</v>
      </c>
      <c r="AM5" t="s">
        <v>4</v>
      </c>
      <c r="AN5" t="s">
        <v>14</v>
      </c>
      <c r="AO5" t="s">
        <v>4</v>
      </c>
      <c r="AP5" s="6" t="s">
        <v>155</v>
      </c>
      <c r="AQ5" t="s">
        <v>4</v>
      </c>
      <c r="AR5" t="s">
        <v>115</v>
      </c>
      <c r="AS5" t="s">
        <v>4</v>
      </c>
      <c r="AT5" t="s">
        <v>4</v>
      </c>
      <c r="AU5" t="s">
        <v>14</v>
      </c>
      <c r="AV5" t="s">
        <v>14</v>
      </c>
      <c r="AW5" t="s">
        <v>4</v>
      </c>
      <c r="AX5" t="s">
        <v>13</v>
      </c>
      <c r="AY5" t="s">
        <v>13</v>
      </c>
      <c r="AZ5" t="s">
        <v>4</v>
      </c>
      <c r="BA5" t="s">
        <v>4</v>
      </c>
      <c r="BB5" t="s">
        <v>13</v>
      </c>
      <c r="BC5" t="s">
        <v>13</v>
      </c>
      <c r="BD5" s="6" t="s">
        <v>155</v>
      </c>
      <c r="BE5" t="s">
        <v>4</v>
      </c>
      <c r="BF5" t="s">
        <v>13</v>
      </c>
      <c r="BG5" t="s">
        <v>13</v>
      </c>
      <c r="BH5" t="s">
        <v>13</v>
      </c>
      <c r="BI5" t="s">
        <v>4</v>
      </c>
      <c r="BJ5" t="s">
        <v>13</v>
      </c>
      <c r="BK5" t="s">
        <v>13</v>
      </c>
      <c r="BL5" t="s">
        <v>13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150</v>
      </c>
      <c r="BS5" t="s">
        <v>131</v>
      </c>
      <c r="BT5" t="s">
        <v>131</v>
      </c>
      <c r="BU5" t="s">
        <v>131</v>
      </c>
      <c r="BV5" s="6" t="s">
        <v>155</v>
      </c>
      <c r="BW5" t="s">
        <v>131</v>
      </c>
      <c r="BX5" t="s">
        <v>131</v>
      </c>
      <c r="BY5" t="s">
        <v>131</v>
      </c>
      <c r="BZ5" t="s">
        <v>131</v>
      </c>
      <c r="CA5" t="s">
        <v>131</v>
      </c>
      <c r="CB5" t="s">
        <v>13</v>
      </c>
      <c r="CC5" t="s">
        <v>13</v>
      </c>
      <c r="CD5" t="s">
        <v>4</v>
      </c>
      <c r="CE5" t="s">
        <v>4</v>
      </c>
      <c r="CF5" s="2">
        <f t="shared" ref="CF5:CF6" si="0">COUNTIF(C5:CE5,"はい")</f>
        <v>46</v>
      </c>
      <c r="CG5" s="2">
        <f t="shared" ref="CG5:CG6" si="1">COUNTIF(C5:CE5,"いいえ")</f>
        <v>30</v>
      </c>
      <c r="CH5" s="2">
        <f>COUNTIF(C5:CE5,"一部")</f>
        <v>5</v>
      </c>
      <c r="CI5" s="11"/>
      <c r="CJ5" s="9">
        <f>(CF5+CH5)/$CF$2*100</f>
        <v>62.962962962962962</v>
      </c>
      <c r="CL5" s="7"/>
    </row>
    <row r="6" spans="2:90" x14ac:dyDescent="0.15">
      <c r="B6" s="1" t="s">
        <v>7</v>
      </c>
      <c r="C6" t="s">
        <v>15</v>
      </c>
      <c r="D6" t="s">
        <v>4</v>
      </c>
      <c r="E6" t="s">
        <v>4</v>
      </c>
      <c r="F6" t="s">
        <v>4</v>
      </c>
      <c r="G6" t="s">
        <v>4</v>
      </c>
      <c r="H6" t="s">
        <v>4</v>
      </c>
      <c r="I6" t="s">
        <v>4</v>
      </c>
      <c r="J6" t="s">
        <v>4</v>
      </c>
      <c r="K6" t="s">
        <v>4</v>
      </c>
      <c r="L6" t="s">
        <v>16</v>
      </c>
      <c r="M6" t="s">
        <v>4</v>
      </c>
      <c r="N6" t="s">
        <v>16</v>
      </c>
      <c r="O6" t="s">
        <v>16</v>
      </c>
      <c r="P6" t="s">
        <v>4</v>
      </c>
      <c r="Q6" t="s">
        <v>4</v>
      </c>
      <c r="R6" t="s">
        <v>4</v>
      </c>
      <c r="S6" t="s">
        <v>4</v>
      </c>
      <c r="T6" t="s">
        <v>4</v>
      </c>
      <c r="U6" t="s">
        <v>4</v>
      </c>
      <c r="V6" t="s">
        <v>4</v>
      </c>
      <c r="W6" t="s">
        <v>4</v>
      </c>
      <c r="X6" t="s">
        <v>4</v>
      </c>
      <c r="Y6" t="s">
        <v>4</v>
      </c>
      <c r="Z6" t="s">
        <v>78</v>
      </c>
      <c r="AA6" t="s">
        <v>4</v>
      </c>
      <c r="AB6" t="s">
        <v>14</v>
      </c>
      <c r="AC6" t="s">
        <v>96</v>
      </c>
      <c r="AD6" t="s">
        <v>96</v>
      </c>
      <c r="AE6" t="s">
        <v>96</v>
      </c>
      <c r="AF6" t="s">
        <v>96</v>
      </c>
      <c r="AG6" t="s">
        <v>96</v>
      </c>
      <c r="AH6" t="s">
        <v>96</v>
      </c>
      <c r="AI6" t="s">
        <v>96</v>
      </c>
      <c r="AJ6" t="s">
        <v>96</v>
      </c>
      <c r="AK6" t="s">
        <v>96</v>
      </c>
      <c r="AL6" t="s">
        <v>96</v>
      </c>
      <c r="AM6" t="s">
        <v>96</v>
      </c>
      <c r="AN6" t="s">
        <v>96</v>
      </c>
      <c r="AO6" t="s">
        <v>96</v>
      </c>
      <c r="AP6" t="s">
        <v>96</v>
      </c>
      <c r="AQ6" t="s">
        <v>96</v>
      </c>
      <c r="AR6" t="s">
        <v>96</v>
      </c>
      <c r="AS6" t="s">
        <v>118</v>
      </c>
      <c r="AT6" t="s">
        <v>118</v>
      </c>
      <c r="AU6" t="s">
        <v>4</v>
      </c>
      <c r="AV6" t="s">
        <v>4</v>
      </c>
      <c r="AW6" t="s">
        <v>4</v>
      </c>
      <c r="AX6" t="s">
        <v>13</v>
      </c>
      <c r="AY6" t="s">
        <v>13</v>
      </c>
      <c r="AZ6" t="s">
        <v>4</v>
      </c>
      <c r="BA6" t="s">
        <v>4</v>
      </c>
      <c r="BB6" t="s">
        <v>13</v>
      </c>
      <c r="BC6" t="s">
        <v>13</v>
      </c>
      <c r="BD6" t="s">
        <v>13</v>
      </c>
      <c r="BE6" t="s">
        <v>13</v>
      </c>
      <c r="BF6" t="s">
        <v>4</v>
      </c>
      <c r="BG6" t="s">
        <v>4</v>
      </c>
      <c r="BH6" t="s">
        <v>13</v>
      </c>
      <c r="BI6" t="s">
        <v>4</v>
      </c>
      <c r="BJ6" t="s">
        <v>13</v>
      </c>
      <c r="BK6" t="s">
        <v>4</v>
      </c>
      <c r="BL6" t="s">
        <v>4</v>
      </c>
      <c r="BM6" t="s">
        <v>4</v>
      </c>
      <c r="BN6" t="s">
        <v>4</v>
      </c>
      <c r="BO6" t="s">
        <v>4</v>
      </c>
      <c r="BP6" t="s">
        <v>133</v>
      </c>
      <c r="BQ6" t="s">
        <v>133</v>
      </c>
      <c r="BR6" t="s">
        <v>131</v>
      </c>
      <c r="BS6" t="s">
        <v>131</v>
      </c>
      <c r="BT6" t="s">
        <v>131</v>
      </c>
      <c r="BU6" t="s">
        <v>131</v>
      </c>
      <c r="BV6" t="s">
        <v>131</v>
      </c>
      <c r="BW6" t="s">
        <v>131</v>
      </c>
      <c r="BX6" t="s">
        <v>131</v>
      </c>
      <c r="BY6" t="s">
        <v>131</v>
      </c>
      <c r="BZ6" t="s">
        <v>131</v>
      </c>
      <c r="CA6" t="s">
        <v>131</v>
      </c>
      <c r="CB6" t="s">
        <v>131</v>
      </c>
      <c r="CC6" t="s">
        <v>131</v>
      </c>
      <c r="CD6" t="s">
        <v>166</v>
      </c>
      <c r="CE6" t="s">
        <v>4</v>
      </c>
      <c r="CF6" s="2">
        <f t="shared" si="0"/>
        <v>62</v>
      </c>
      <c r="CG6" s="2">
        <f t="shared" si="1"/>
        <v>19</v>
      </c>
      <c r="CJ6" s="9">
        <f>CF6/$CF$2*100</f>
        <v>76.543209876543202</v>
      </c>
      <c r="CL6" s="7"/>
    </row>
    <row r="7" spans="2:90" x14ac:dyDescent="0.15">
      <c r="B7" t="s">
        <v>0</v>
      </c>
      <c r="CF7" s="3" t="s">
        <v>176</v>
      </c>
      <c r="CG7" s="3"/>
      <c r="CJ7" s="9"/>
      <c r="CL7" s="7"/>
    </row>
    <row r="8" spans="2:90" x14ac:dyDescent="0.15">
      <c r="B8" s="1" t="s">
        <v>22</v>
      </c>
      <c r="C8" t="s">
        <v>33</v>
      </c>
      <c r="D8" t="s">
        <v>33</v>
      </c>
      <c r="E8" t="s">
        <v>33</v>
      </c>
      <c r="G8" t="s">
        <v>33</v>
      </c>
      <c r="I8" t="s">
        <v>33</v>
      </c>
      <c r="J8" t="s">
        <v>33</v>
      </c>
      <c r="K8" s="8" t="s">
        <v>33</v>
      </c>
      <c r="M8" t="s">
        <v>33</v>
      </c>
      <c r="Q8" t="s">
        <v>33</v>
      </c>
      <c r="T8" t="s">
        <v>33</v>
      </c>
      <c r="U8" t="s">
        <v>33</v>
      </c>
      <c r="V8" t="s">
        <v>33</v>
      </c>
      <c r="X8" s="8" t="s">
        <v>33</v>
      </c>
      <c r="Y8" s="7"/>
      <c r="Z8" s="1"/>
      <c r="AA8" s="7" t="s">
        <v>33</v>
      </c>
      <c r="AB8" s="7"/>
      <c r="AC8" s="7" t="s">
        <v>33</v>
      </c>
      <c r="AD8" s="7" t="s">
        <v>33</v>
      </c>
      <c r="AE8" s="7" t="s">
        <v>33</v>
      </c>
      <c r="AF8" s="7" t="s">
        <v>33</v>
      </c>
      <c r="AG8" s="7" t="s">
        <v>33</v>
      </c>
      <c r="AH8" s="7"/>
      <c r="AI8" s="7" t="s">
        <v>33</v>
      </c>
      <c r="AJ8" s="7" t="s">
        <v>33</v>
      </c>
      <c r="AK8" s="7" t="s">
        <v>33</v>
      </c>
      <c r="AL8" s="7" t="s">
        <v>33</v>
      </c>
      <c r="AM8" s="7" t="s">
        <v>33</v>
      </c>
      <c r="AN8" s="7" t="s">
        <v>33</v>
      </c>
      <c r="AO8" s="7" t="s">
        <v>33</v>
      </c>
      <c r="AP8" s="7" t="s">
        <v>33</v>
      </c>
      <c r="AQ8" s="7" t="s">
        <v>33</v>
      </c>
      <c r="AR8" s="7" t="s">
        <v>33</v>
      </c>
      <c r="AS8" s="1"/>
      <c r="AT8" s="7" t="s">
        <v>33</v>
      </c>
      <c r="AU8" s="7" t="s">
        <v>33</v>
      </c>
      <c r="AV8" s="7" t="s">
        <v>33</v>
      </c>
      <c r="AW8" s="7" t="s">
        <v>33</v>
      </c>
      <c r="AX8" s="7"/>
      <c r="AY8" s="1"/>
      <c r="AZ8" s="7" t="s">
        <v>33</v>
      </c>
      <c r="BA8" s="7" t="s">
        <v>33</v>
      </c>
      <c r="BB8" s="7"/>
      <c r="BC8" s="7" t="s">
        <v>33</v>
      </c>
      <c r="BD8" s="1"/>
      <c r="BE8" s="7"/>
      <c r="BF8" s="7" t="s">
        <v>33</v>
      </c>
      <c r="BG8" s="7" t="s">
        <v>33</v>
      </c>
      <c r="BH8" s="7" t="s">
        <v>33</v>
      </c>
      <c r="BI8" s="7" t="s">
        <v>33</v>
      </c>
      <c r="BJ8" s="7"/>
      <c r="BK8" s="7"/>
      <c r="BL8" s="7" t="s">
        <v>33</v>
      </c>
      <c r="BM8" s="7" t="s">
        <v>33</v>
      </c>
      <c r="BN8" s="7" t="s">
        <v>33</v>
      </c>
      <c r="BO8" s="7" t="s">
        <v>33</v>
      </c>
      <c r="BP8" s="1"/>
      <c r="BQ8" s="1"/>
      <c r="BR8" s="7" t="s">
        <v>33</v>
      </c>
      <c r="BS8" s="7" t="s">
        <v>33</v>
      </c>
      <c r="BT8" s="7" t="s">
        <v>33</v>
      </c>
      <c r="BU8" s="7" t="s">
        <v>33</v>
      </c>
      <c r="BV8" s="7" t="s">
        <v>33</v>
      </c>
      <c r="BW8" s="7" t="s">
        <v>33</v>
      </c>
      <c r="BX8" s="7"/>
      <c r="BY8" s="7" t="s">
        <v>33</v>
      </c>
      <c r="BZ8" s="7" t="s">
        <v>33</v>
      </c>
      <c r="CA8" s="7" t="s">
        <v>33</v>
      </c>
      <c r="CB8" s="7" t="s">
        <v>33</v>
      </c>
      <c r="CC8" s="7"/>
      <c r="CD8" s="1"/>
      <c r="CE8" s="8" t="s">
        <v>33</v>
      </c>
      <c r="CF8" s="2">
        <f>COUNTA(C8:CE8)</f>
        <v>55</v>
      </c>
      <c r="CJ8" s="9">
        <f t="shared" ref="CJ8:CJ26" si="2">CF8/$CF$2*100</f>
        <v>67.901234567901241</v>
      </c>
      <c r="CL8" s="7"/>
    </row>
    <row r="9" spans="2:90" x14ac:dyDescent="0.15">
      <c r="B9" s="1" t="s">
        <v>23</v>
      </c>
      <c r="C9" t="s">
        <v>34</v>
      </c>
      <c r="D9" t="s">
        <v>34</v>
      </c>
      <c r="E9" t="s">
        <v>34</v>
      </c>
      <c r="F9" t="s">
        <v>34</v>
      </c>
      <c r="G9" t="s">
        <v>34</v>
      </c>
      <c r="H9" t="s">
        <v>34</v>
      </c>
      <c r="I9" t="s">
        <v>34</v>
      </c>
      <c r="J9" t="s">
        <v>34</v>
      </c>
      <c r="K9" s="8" t="s">
        <v>34</v>
      </c>
      <c r="L9" t="s">
        <v>34</v>
      </c>
      <c r="M9" t="s">
        <v>34</v>
      </c>
      <c r="N9" t="s">
        <v>34</v>
      </c>
      <c r="O9" t="s">
        <v>34</v>
      </c>
      <c r="Q9" t="s">
        <v>34</v>
      </c>
      <c r="R9" t="s">
        <v>34</v>
      </c>
      <c r="T9" t="s">
        <v>34</v>
      </c>
      <c r="U9" t="s">
        <v>34</v>
      </c>
      <c r="V9" t="s">
        <v>34</v>
      </c>
      <c r="W9" t="s">
        <v>34</v>
      </c>
      <c r="X9" s="8" t="s">
        <v>34</v>
      </c>
      <c r="Y9" s="7" t="s">
        <v>34</v>
      </c>
      <c r="Z9" s="1"/>
      <c r="AA9" s="7" t="s">
        <v>34</v>
      </c>
      <c r="AB9" s="7"/>
      <c r="AC9" s="7" t="s">
        <v>34</v>
      </c>
      <c r="AD9" s="7" t="s">
        <v>34</v>
      </c>
      <c r="AE9" s="7" t="s">
        <v>34</v>
      </c>
      <c r="AF9" s="7" t="s">
        <v>34</v>
      </c>
      <c r="AG9" s="7" t="s">
        <v>34</v>
      </c>
      <c r="AH9" s="7"/>
      <c r="AI9" s="7" t="s">
        <v>34</v>
      </c>
      <c r="AJ9" s="7" t="s">
        <v>34</v>
      </c>
      <c r="AK9" s="7" t="s">
        <v>34</v>
      </c>
      <c r="AL9" s="7" t="s">
        <v>34</v>
      </c>
      <c r="AM9" s="7" t="s">
        <v>34</v>
      </c>
      <c r="AN9" s="7" t="s">
        <v>34</v>
      </c>
      <c r="AO9" s="7" t="s">
        <v>34</v>
      </c>
      <c r="AP9" s="7" t="s">
        <v>34</v>
      </c>
      <c r="AQ9" s="7" t="s">
        <v>34</v>
      </c>
      <c r="AR9" s="7" t="s">
        <v>34</v>
      </c>
      <c r="AS9" s="1"/>
      <c r="AT9" s="7" t="s">
        <v>34</v>
      </c>
      <c r="AU9" s="7" t="s">
        <v>34</v>
      </c>
      <c r="AV9" s="7" t="s">
        <v>34</v>
      </c>
      <c r="AW9" s="7" t="s">
        <v>34</v>
      </c>
      <c r="AX9" s="7" t="s">
        <v>34</v>
      </c>
      <c r="AY9" s="1"/>
      <c r="AZ9" s="7" t="s">
        <v>34</v>
      </c>
      <c r="BA9" s="7" t="s">
        <v>34</v>
      </c>
      <c r="BB9" s="7" t="s">
        <v>34</v>
      </c>
      <c r="BC9" s="7"/>
      <c r="BD9" s="1"/>
      <c r="BE9" s="7" t="s">
        <v>34</v>
      </c>
      <c r="BF9" s="7" t="s">
        <v>34</v>
      </c>
      <c r="BG9" s="7" t="s">
        <v>34</v>
      </c>
      <c r="BH9" s="7" t="s">
        <v>34</v>
      </c>
      <c r="BI9" s="7" t="s">
        <v>34</v>
      </c>
      <c r="BJ9" s="7" t="s">
        <v>34</v>
      </c>
      <c r="BK9" s="7" t="s">
        <v>34</v>
      </c>
      <c r="BL9" s="7" t="s">
        <v>34</v>
      </c>
      <c r="BM9" s="7" t="s">
        <v>34</v>
      </c>
      <c r="BN9" s="7" t="s">
        <v>34</v>
      </c>
      <c r="BO9" s="7" t="s">
        <v>34</v>
      </c>
      <c r="BP9" s="1"/>
      <c r="BQ9" s="1"/>
      <c r="BR9" s="7"/>
      <c r="BS9" s="7" t="s">
        <v>34</v>
      </c>
      <c r="BT9" s="7" t="s">
        <v>34</v>
      </c>
      <c r="BU9" s="7" t="s">
        <v>34</v>
      </c>
      <c r="BV9" s="7" t="s">
        <v>34</v>
      </c>
      <c r="BW9" s="7" t="s">
        <v>34</v>
      </c>
      <c r="BX9" s="7" t="s">
        <v>34</v>
      </c>
      <c r="BY9" s="7" t="s">
        <v>34</v>
      </c>
      <c r="BZ9" s="7" t="s">
        <v>34</v>
      </c>
      <c r="CA9" s="7" t="s">
        <v>34</v>
      </c>
      <c r="CB9" s="7" t="s">
        <v>34</v>
      </c>
      <c r="CC9" s="7" t="s">
        <v>34</v>
      </c>
      <c r="CD9" s="1"/>
      <c r="CE9" s="8" t="s">
        <v>34</v>
      </c>
      <c r="CF9" s="2">
        <f t="shared" ref="CF9:CF15" si="3">COUNTA(C9:CE9)</f>
        <v>68</v>
      </c>
      <c r="CJ9" s="9">
        <f t="shared" si="2"/>
        <v>83.950617283950606</v>
      </c>
      <c r="CL9" s="7"/>
    </row>
    <row r="10" spans="2:90" x14ac:dyDescent="0.15">
      <c r="B10" s="1" t="s">
        <v>24</v>
      </c>
      <c r="D10" t="s">
        <v>39</v>
      </c>
      <c r="I10" t="s">
        <v>39</v>
      </c>
      <c r="K10" s="8" t="s">
        <v>39</v>
      </c>
      <c r="Q10" t="s">
        <v>39</v>
      </c>
      <c r="T10" t="s">
        <v>39</v>
      </c>
      <c r="U10" t="s">
        <v>39</v>
      </c>
      <c r="V10" t="s">
        <v>39</v>
      </c>
      <c r="W10" t="s">
        <v>39</v>
      </c>
      <c r="X10" s="8" t="s">
        <v>39</v>
      </c>
      <c r="Y10" s="7"/>
      <c r="Z10" s="1"/>
      <c r="AA10" s="7" t="s">
        <v>39</v>
      </c>
      <c r="AB10" s="7"/>
      <c r="AC10" s="7" t="s">
        <v>39</v>
      </c>
      <c r="AD10" s="7" t="s">
        <v>39</v>
      </c>
      <c r="AE10" s="7" t="s">
        <v>39</v>
      </c>
      <c r="AF10" s="7"/>
      <c r="AG10" s="7" t="s">
        <v>39</v>
      </c>
      <c r="AH10" s="7"/>
      <c r="AI10" s="7"/>
      <c r="AJ10" s="7"/>
      <c r="AK10" s="7" t="s">
        <v>39</v>
      </c>
      <c r="AL10" s="7"/>
      <c r="AM10" s="7" t="s">
        <v>39</v>
      </c>
      <c r="AN10" s="7" t="s">
        <v>39</v>
      </c>
      <c r="AO10" s="7" t="s">
        <v>39</v>
      </c>
      <c r="AP10" s="7" t="s">
        <v>39</v>
      </c>
      <c r="AQ10" s="7" t="s">
        <v>39</v>
      </c>
      <c r="AR10" s="7" t="s">
        <v>39</v>
      </c>
      <c r="AS10" s="1"/>
      <c r="AT10" s="7"/>
      <c r="AU10" s="7"/>
      <c r="AV10" s="7"/>
      <c r="AW10" s="7" t="s">
        <v>39</v>
      </c>
      <c r="AX10" s="7" t="s">
        <v>39</v>
      </c>
      <c r="AY10" s="1"/>
      <c r="AZ10" s="7"/>
      <c r="BA10" s="7" t="s">
        <v>39</v>
      </c>
      <c r="BB10" s="7"/>
      <c r="BC10" s="7"/>
      <c r="BD10" s="1"/>
      <c r="BE10" s="7"/>
      <c r="BF10" s="7"/>
      <c r="BG10" s="7"/>
      <c r="BH10" s="7"/>
      <c r="BI10" s="7" t="s">
        <v>39</v>
      </c>
      <c r="BJ10" s="7"/>
      <c r="BK10" s="7"/>
      <c r="BL10" s="7"/>
      <c r="BM10" s="7" t="s">
        <v>39</v>
      </c>
      <c r="BN10" s="7" t="s">
        <v>39</v>
      </c>
      <c r="BO10" s="7" t="s">
        <v>39</v>
      </c>
      <c r="BP10" s="1"/>
      <c r="BQ10" s="1"/>
      <c r="BR10" s="7"/>
      <c r="BS10" s="7"/>
      <c r="BT10" s="7"/>
      <c r="BU10" s="7" t="s">
        <v>39</v>
      </c>
      <c r="BV10" s="7" t="s">
        <v>39</v>
      </c>
      <c r="BW10" s="7" t="s">
        <v>39</v>
      </c>
      <c r="BX10" s="7"/>
      <c r="BY10" s="7"/>
      <c r="BZ10" s="7" t="s">
        <v>39</v>
      </c>
      <c r="CA10" s="7"/>
      <c r="CB10" s="7"/>
      <c r="CC10" s="7"/>
      <c r="CD10" s="1"/>
      <c r="CE10" s="8" t="s">
        <v>39</v>
      </c>
      <c r="CF10" s="2">
        <f t="shared" si="3"/>
        <v>33</v>
      </c>
      <c r="CJ10" s="9">
        <f t="shared" si="2"/>
        <v>40.74074074074074</v>
      </c>
      <c r="CL10" s="7"/>
    </row>
    <row r="11" spans="2:90" x14ac:dyDescent="0.15">
      <c r="B11" s="1" t="s">
        <v>25</v>
      </c>
      <c r="C11" t="s">
        <v>35</v>
      </c>
      <c r="D11" t="s">
        <v>35</v>
      </c>
      <c r="E11" t="s">
        <v>35</v>
      </c>
      <c r="I11" t="s">
        <v>35</v>
      </c>
      <c r="K11" s="8" t="s">
        <v>35</v>
      </c>
      <c r="L11" t="s">
        <v>35</v>
      </c>
      <c r="N11" t="s">
        <v>35</v>
      </c>
      <c r="O11" t="s">
        <v>35</v>
      </c>
      <c r="Q11" t="s">
        <v>35</v>
      </c>
      <c r="S11" t="s">
        <v>35</v>
      </c>
      <c r="T11" t="s">
        <v>35</v>
      </c>
      <c r="W11" t="s">
        <v>35</v>
      </c>
      <c r="X11" s="8" t="s">
        <v>35</v>
      </c>
      <c r="Y11" s="7"/>
      <c r="Z11" s="1"/>
      <c r="AA11" s="7"/>
      <c r="AB11" t="s">
        <v>35</v>
      </c>
      <c r="AC11" s="7" t="s">
        <v>35</v>
      </c>
      <c r="AD11" s="7"/>
      <c r="AE11" t="s">
        <v>35</v>
      </c>
      <c r="AI11" t="s">
        <v>35</v>
      </c>
      <c r="AK11" t="s">
        <v>35</v>
      </c>
      <c r="AL11" t="s">
        <v>35</v>
      </c>
      <c r="AP11" t="s">
        <v>35</v>
      </c>
      <c r="AQ11" t="s">
        <v>35</v>
      </c>
      <c r="AS11" s="1"/>
      <c r="AX11" t="s">
        <v>35</v>
      </c>
      <c r="AY11" s="1"/>
      <c r="BB11" t="s">
        <v>35</v>
      </c>
      <c r="BD11" s="1"/>
      <c r="BG11" t="s">
        <v>35</v>
      </c>
      <c r="BM11" s="7" t="s">
        <v>35</v>
      </c>
      <c r="BN11" s="7"/>
      <c r="BO11" s="7" t="s">
        <v>35</v>
      </c>
      <c r="BP11" s="1"/>
      <c r="BQ11" s="1"/>
      <c r="BU11" s="7" t="s">
        <v>35</v>
      </c>
      <c r="BV11" s="7" t="s">
        <v>35</v>
      </c>
      <c r="BW11" s="7"/>
      <c r="BX11" s="7"/>
      <c r="BY11" s="7"/>
      <c r="BZ11" s="7" t="s">
        <v>35</v>
      </c>
      <c r="CA11" s="7" t="s">
        <v>35</v>
      </c>
      <c r="CB11" s="7"/>
      <c r="CC11" s="7"/>
      <c r="CD11" s="1"/>
      <c r="CE11" s="8" t="s">
        <v>35</v>
      </c>
      <c r="CF11" s="2">
        <f t="shared" si="3"/>
        <v>31</v>
      </c>
      <c r="CJ11" s="9">
        <f t="shared" si="2"/>
        <v>38.271604938271601</v>
      </c>
      <c r="CL11" s="7"/>
    </row>
    <row r="12" spans="2:90" x14ac:dyDescent="0.15">
      <c r="B12" s="1" t="s">
        <v>26</v>
      </c>
      <c r="D12" t="s">
        <v>40</v>
      </c>
      <c r="I12" t="s">
        <v>40</v>
      </c>
      <c r="K12" s="8" t="s">
        <v>40</v>
      </c>
      <c r="L12" t="s">
        <v>40</v>
      </c>
      <c r="O12" t="s">
        <v>40</v>
      </c>
      <c r="T12" t="s">
        <v>40</v>
      </c>
      <c r="W12" t="s">
        <v>40</v>
      </c>
      <c r="X12" s="8" t="s">
        <v>40</v>
      </c>
      <c r="Y12" s="7"/>
      <c r="Z12" s="1"/>
      <c r="AA12" s="7" t="s">
        <v>40</v>
      </c>
      <c r="AB12" s="7"/>
      <c r="AC12" s="7"/>
      <c r="AD12" s="7"/>
      <c r="AE12" t="s">
        <v>40</v>
      </c>
      <c r="AF12" t="s">
        <v>40</v>
      </c>
      <c r="AL12" t="s">
        <v>40</v>
      </c>
      <c r="AP12" t="s">
        <v>40</v>
      </c>
      <c r="AS12" s="1"/>
      <c r="AT12" t="s">
        <v>40</v>
      </c>
      <c r="AX12" t="s">
        <v>40</v>
      </c>
      <c r="AY12" s="1"/>
      <c r="BD12" s="1"/>
      <c r="BE12" t="s">
        <v>40</v>
      </c>
      <c r="BM12" s="7" t="s">
        <v>40</v>
      </c>
      <c r="BN12" s="7"/>
      <c r="BO12" s="7" t="s">
        <v>40</v>
      </c>
      <c r="BP12" s="1"/>
      <c r="BQ12" s="1"/>
      <c r="BU12" s="7"/>
      <c r="BV12" s="7"/>
      <c r="BW12" s="7"/>
      <c r="BX12" s="7"/>
      <c r="BY12" s="7"/>
      <c r="BZ12" s="7" t="s">
        <v>40</v>
      </c>
      <c r="CA12" s="7"/>
      <c r="CB12" s="7"/>
      <c r="CC12" s="7"/>
      <c r="CD12" s="1"/>
      <c r="CE12" s="8" t="s">
        <v>40</v>
      </c>
      <c r="CF12" s="2">
        <f t="shared" si="3"/>
        <v>20</v>
      </c>
      <c r="CJ12" s="9">
        <f t="shared" si="2"/>
        <v>24.691358024691358</v>
      </c>
      <c r="CL12" s="7"/>
    </row>
    <row r="13" spans="2:90" x14ac:dyDescent="0.15">
      <c r="B13" s="1" t="s">
        <v>27</v>
      </c>
      <c r="D13" t="s">
        <v>41</v>
      </c>
      <c r="I13" t="s">
        <v>41</v>
      </c>
      <c r="K13" s="8" t="s">
        <v>41</v>
      </c>
      <c r="Q13" t="s">
        <v>41</v>
      </c>
      <c r="T13" t="s">
        <v>41</v>
      </c>
      <c r="X13" s="8" t="s">
        <v>41</v>
      </c>
      <c r="Y13" s="7"/>
      <c r="Z13" s="1"/>
      <c r="AA13" s="7"/>
      <c r="AB13" s="7"/>
      <c r="AC13" s="7" t="s">
        <v>41</v>
      </c>
      <c r="AD13" s="7" t="s">
        <v>41</v>
      </c>
      <c r="AE13" s="7"/>
      <c r="AF13" s="7"/>
      <c r="AG13" s="7" t="s">
        <v>41</v>
      </c>
      <c r="AH13" s="7" t="s">
        <v>41</v>
      </c>
      <c r="AI13" s="7" t="s">
        <v>41</v>
      </c>
      <c r="AJ13" s="7"/>
      <c r="AK13" s="7" t="s">
        <v>41</v>
      </c>
      <c r="AL13" s="7"/>
      <c r="AM13" s="7" t="s">
        <v>41</v>
      </c>
      <c r="AN13" s="7"/>
      <c r="AO13" s="7"/>
      <c r="AP13" s="7"/>
      <c r="AQ13" s="7" t="s">
        <v>41</v>
      </c>
      <c r="AR13" s="7" t="s">
        <v>41</v>
      </c>
      <c r="AS13" s="1"/>
      <c r="AT13" s="7"/>
      <c r="AU13" s="7" t="s">
        <v>41</v>
      </c>
      <c r="AV13" s="7"/>
      <c r="AW13" s="7" t="s">
        <v>41</v>
      </c>
      <c r="AX13" s="7"/>
      <c r="AY13" s="1"/>
      <c r="AZ13" s="7" t="s">
        <v>41</v>
      </c>
      <c r="BA13" s="7"/>
      <c r="BB13" s="7"/>
      <c r="BC13" s="7"/>
      <c r="BD13" s="1"/>
      <c r="BE13" s="7"/>
      <c r="BF13" s="7" t="s">
        <v>41</v>
      </c>
      <c r="BG13" s="7"/>
      <c r="BH13" s="7"/>
      <c r="BI13" s="7" t="s">
        <v>41</v>
      </c>
      <c r="BJ13" s="7"/>
      <c r="BK13" s="7"/>
      <c r="BL13" s="7"/>
      <c r="BM13" s="7" t="s">
        <v>41</v>
      </c>
      <c r="BN13" s="7" t="s">
        <v>41</v>
      </c>
      <c r="BO13" s="7" t="s">
        <v>41</v>
      </c>
      <c r="BP13" s="1"/>
      <c r="BQ13" s="1"/>
      <c r="BR13" s="7"/>
      <c r="BS13" s="7"/>
      <c r="BT13" s="7"/>
      <c r="BU13" s="7" t="s">
        <v>41</v>
      </c>
      <c r="BV13" s="7"/>
      <c r="BW13" s="7" t="s">
        <v>41</v>
      </c>
      <c r="BX13" s="7"/>
      <c r="BY13" s="7"/>
      <c r="BZ13" s="7"/>
      <c r="CA13" s="7"/>
      <c r="CB13" s="7"/>
      <c r="CC13" s="7"/>
      <c r="CD13" s="1"/>
      <c r="CE13" s="8" t="s">
        <v>41</v>
      </c>
      <c r="CF13" s="2">
        <f t="shared" si="3"/>
        <v>26</v>
      </c>
      <c r="CJ13" s="9">
        <f t="shared" si="2"/>
        <v>32.098765432098766</v>
      </c>
      <c r="CL13" s="7"/>
    </row>
    <row r="14" spans="2:90" x14ac:dyDescent="0.15">
      <c r="B14" s="1" t="s">
        <v>28</v>
      </c>
      <c r="D14" t="s">
        <v>42</v>
      </c>
      <c r="I14" t="s">
        <v>42</v>
      </c>
      <c r="K14" s="8" t="s">
        <v>42</v>
      </c>
      <c r="Q14" t="s">
        <v>42</v>
      </c>
      <c r="T14" t="s">
        <v>42</v>
      </c>
      <c r="U14" t="s">
        <v>42</v>
      </c>
      <c r="V14" t="s">
        <v>42</v>
      </c>
      <c r="W14" t="s">
        <v>42</v>
      </c>
      <c r="X14" s="8" t="s">
        <v>42</v>
      </c>
      <c r="Y14" s="7"/>
      <c r="Z14" s="1"/>
      <c r="AA14" s="7" t="s">
        <v>42</v>
      </c>
      <c r="AB14" s="7"/>
      <c r="AC14" s="7" t="s">
        <v>42</v>
      </c>
      <c r="AD14" s="7" t="s">
        <v>42</v>
      </c>
      <c r="AE14" s="7"/>
      <c r="AF14" s="7"/>
      <c r="AG14" s="7"/>
      <c r="AH14" s="7"/>
      <c r="AI14" s="7" t="s">
        <v>42</v>
      </c>
      <c r="AJ14" s="7"/>
      <c r="AK14" s="7"/>
      <c r="AL14" s="7" t="s">
        <v>42</v>
      </c>
      <c r="AM14" s="7"/>
      <c r="AN14" s="7"/>
      <c r="AO14" s="7"/>
      <c r="AP14" s="7"/>
      <c r="AQ14" s="7" t="s">
        <v>42</v>
      </c>
      <c r="AR14" s="7" t="s">
        <v>42</v>
      </c>
      <c r="AS14" s="1"/>
      <c r="AT14" s="7"/>
      <c r="AU14" s="7"/>
      <c r="AV14" s="7"/>
      <c r="AW14" s="7"/>
      <c r="AX14" s="7"/>
      <c r="AY14" s="1"/>
      <c r="AZ14" s="7"/>
      <c r="BA14" s="7"/>
      <c r="BB14" s="7"/>
      <c r="BC14" s="7"/>
      <c r="BD14" s="1"/>
      <c r="BE14" s="7"/>
      <c r="BF14" s="7"/>
      <c r="BG14" s="7"/>
      <c r="BH14" s="7"/>
      <c r="BI14" s="7" t="s">
        <v>42</v>
      </c>
      <c r="BJ14" s="7"/>
      <c r="BK14" s="7"/>
      <c r="BL14" s="7" t="s">
        <v>42</v>
      </c>
      <c r="BM14" s="7" t="s">
        <v>42</v>
      </c>
      <c r="BN14" s="7"/>
      <c r="BO14" s="7" t="s">
        <v>42</v>
      </c>
      <c r="BP14" s="1"/>
      <c r="BQ14" s="1"/>
      <c r="BR14" s="7"/>
      <c r="BS14" s="7"/>
      <c r="BT14" s="7"/>
      <c r="BU14" s="7"/>
      <c r="BV14" s="7"/>
      <c r="BW14" s="7" t="s">
        <v>42</v>
      </c>
      <c r="BX14" s="7"/>
      <c r="BY14" s="7"/>
      <c r="BZ14" s="7"/>
      <c r="CA14" s="7"/>
      <c r="CB14" s="7"/>
      <c r="CC14" s="7"/>
      <c r="CD14" s="1"/>
      <c r="CE14" s="8" t="s">
        <v>42</v>
      </c>
      <c r="CF14" s="2">
        <f t="shared" si="3"/>
        <v>22</v>
      </c>
      <c r="CJ14" s="9">
        <f t="shared" si="2"/>
        <v>27.160493827160494</v>
      </c>
      <c r="CL14" s="7"/>
    </row>
    <row r="15" spans="2:90" x14ac:dyDescent="0.15">
      <c r="B15" s="1" t="s">
        <v>29</v>
      </c>
      <c r="K15" s="8" t="s">
        <v>55</v>
      </c>
      <c r="U15" t="s">
        <v>81</v>
      </c>
      <c r="X15" s="8" t="s">
        <v>81</v>
      </c>
      <c r="Y15" s="7"/>
      <c r="Z15" s="1"/>
      <c r="AA15" s="7"/>
      <c r="AB15" s="7"/>
      <c r="AC15" s="7" t="s">
        <v>55</v>
      </c>
      <c r="AD15" s="7"/>
      <c r="AE15" s="7" t="s">
        <v>55</v>
      </c>
      <c r="AF15" s="7"/>
      <c r="AG15" s="7" t="s">
        <v>55</v>
      </c>
      <c r="AH15" s="7"/>
      <c r="AI15" s="7" t="s">
        <v>55</v>
      </c>
      <c r="AJ15" s="7"/>
      <c r="AK15" s="7"/>
      <c r="AL15" s="7"/>
      <c r="AM15" s="7"/>
      <c r="AN15" s="7"/>
      <c r="AO15" s="7"/>
      <c r="AP15" s="7"/>
      <c r="AQ15" s="7" t="s">
        <v>55</v>
      </c>
      <c r="AR15" s="7"/>
      <c r="AS15" s="1"/>
      <c r="AT15" s="7"/>
      <c r="AU15" s="7"/>
      <c r="AV15" s="7"/>
      <c r="AW15" s="7"/>
      <c r="AX15" s="7"/>
      <c r="AY15" s="1"/>
      <c r="AZ15" s="7"/>
      <c r="BA15" s="7"/>
      <c r="BB15" s="7"/>
      <c r="BC15" s="7"/>
      <c r="BD15" s="1"/>
      <c r="BE15" s="7"/>
      <c r="BF15" s="7"/>
      <c r="BG15" s="7"/>
      <c r="BH15" s="7"/>
      <c r="BI15" s="7"/>
      <c r="BJ15" s="7"/>
      <c r="BK15" s="7"/>
      <c r="BL15" s="7"/>
      <c r="BM15" s="7"/>
      <c r="BN15" s="7" t="s">
        <v>55</v>
      </c>
      <c r="BO15" s="7"/>
      <c r="BP15" s="1"/>
      <c r="BQ15" s="1"/>
      <c r="BU15" s="7" t="s">
        <v>55</v>
      </c>
      <c r="BV15" s="7"/>
      <c r="BW15" s="7"/>
      <c r="BX15" s="7"/>
      <c r="BY15" s="7"/>
      <c r="BZ15" s="7"/>
      <c r="CA15" s="7"/>
      <c r="CB15" s="7"/>
      <c r="CC15" s="7"/>
      <c r="CD15" s="1"/>
      <c r="CE15" s="8" t="s">
        <v>81</v>
      </c>
      <c r="CF15" s="2">
        <f t="shared" si="3"/>
        <v>11</v>
      </c>
      <c r="CJ15" s="9">
        <f t="shared" si="2"/>
        <v>13.580246913580247</v>
      </c>
      <c r="CL15" s="7"/>
    </row>
    <row r="16" spans="2:90" x14ac:dyDescent="0.15">
      <c r="B16" s="1"/>
      <c r="K16" s="8"/>
      <c r="X16" s="8"/>
      <c r="Y16" s="7"/>
      <c r="Z16" s="1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1"/>
      <c r="AT16" s="7"/>
      <c r="AU16" s="7"/>
      <c r="AV16" s="7"/>
      <c r="AW16" s="7"/>
      <c r="AX16" s="7"/>
      <c r="AY16" s="1"/>
      <c r="AZ16" s="7"/>
      <c r="BA16" s="7"/>
      <c r="BB16" s="7"/>
      <c r="BC16" s="7"/>
      <c r="BD16" s="1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1"/>
      <c r="BQ16" s="1"/>
      <c r="BU16" s="7"/>
      <c r="BV16" s="7"/>
      <c r="BW16" s="7"/>
      <c r="BX16" s="7"/>
      <c r="BY16" s="7"/>
      <c r="BZ16" s="7"/>
      <c r="CA16" s="7"/>
      <c r="CB16" s="7"/>
      <c r="CC16" s="7"/>
      <c r="CD16" s="1"/>
      <c r="CE16" s="8"/>
      <c r="CF16" s="4" t="s">
        <v>45</v>
      </c>
      <c r="CG16" s="3" t="s">
        <v>46</v>
      </c>
      <c r="CL16" s="7"/>
    </row>
    <row r="17" spans="2:90" x14ac:dyDescent="0.15">
      <c r="B17" s="1" t="s">
        <v>8</v>
      </c>
      <c r="C17" t="s">
        <v>16</v>
      </c>
      <c r="D17" t="s">
        <v>43</v>
      </c>
      <c r="E17" t="s">
        <v>43</v>
      </c>
      <c r="F17" t="s">
        <v>43</v>
      </c>
      <c r="G17" t="s">
        <v>43</v>
      </c>
      <c r="H17" t="s">
        <v>43</v>
      </c>
      <c r="I17" t="s">
        <v>43</v>
      </c>
      <c r="J17" t="s">
        <v>43</v>
      </c>
      <c r="K17" t="s">
        <v>43</v>
      </c>
      <c r="L17" t="s">
        <v>43</v>
      </c>
      <c r="M17" t="s">
        <v>43</v>
      </c>
      <c r="N17" t="s">
        <v>43</v>
      </c>
      <c r="O17" t="s">
        <v>43</v>
      </c>
      <c r="P17" t="s">
        <v>43</v>
      </c>
      <c r="Q17" t="s">
        <v>43</v>
      </c>
      <c r="R17" t="s">
        <v>43</v>
      </c>
      <c r="S17" t="s">
        <v>43</v>
      </c>
      <c r="T17" t="s">
        <v>43</v>
      </c>
      <c r="U17" t="s">
        <v>43</v>
      </c>
      <c r="V17" t="s">
        <v>43</v>
      </c>
      <c r="W17" t="s">
        <v>83</v>
      </c>
      <c r="X17" t="s">
        <v>87</v>
      </c>
      <c r="Y17" t="s">
        <v>78</v>
      </c>
      <c r="Z17" t="s">
        <v>84</v>
      </c>
      <c r="AA17" t="s">
        <v>4</v>
      </c>
      <c r="AB17" t="s">
        <v>4</v>
      </c>
      <c r="AC17" t="s">
        <v>4</v>
      </c>
      <c r="AD17" t="s">
        <v>4</v>
      </c>
      <c r="AE17" t="s">
        <v>4</v>
      </c>
      <c r="AF17" t="s">
        <v>4</v>
      </c>
      <c r="AG17" t="s">
        <v>4</v>
      </c>
      <c r="AH17" t="s">
        <v>4</v>
      </c>
      <c r="AI17" t="s">
        <v>4</v>
      </c>
      <c r="AJ17" t="s">
        <v>109</v>
      </c>
      <c r="AK17" t="s">
        <v>4</v>
      </c>
      <c r="AL17" t="s">
        <v>4</v>
      </c>
      <c r="AM17" t="s">
        <v>4</v>
      </c>
      <c r="AN17" t="s">
        <v>4</v>
      </c>
      <c r="AO17" t="s">
        <v>14</v>
      </c>
      <c r="AP17" t="s">
        <v>4</v>
      </c>
      <c r="AQ17" t="s">
        <v>4</v>
      </c>
      <c r="AR17" t="s">
        <v>4</v>
      </c>
      <c r="AS17" t="s">
        <v>4</v>
      </c>
      <c r="AT17" t="s">
        <v>4</v>
      </c>
      <c r="AU17" t="s">
        <v>14</v>
      </c>
      <c r="AV17" t="s">
        <v>4</v>
      </c>
      <c r="AW17" t="s">
        <v>4</v>
      </c>
      <c r="AX17" t="s">
        <v>4</v>
      </c>
      <c r="AY17" t="s">
        <v>4</v>
      </c>
      <c r="AZ17" t="s">
        <v>4</v>
      </c>
      <c r="BA17" t="s">
        <v>4</v>
      </c>
      <c r="BB17" t="s">
        <v>4</v>
      </c>
      <c r="BC17" t="s">
        <v>4</v>
      </c>
      <c r="BD17" t="s">
        <v>4</v>
      </c>
      <c r="BE17" t="s">
        <v>133</v>
      </c>
      <c r="BF17" t="s">
        <v>4</v>
      </c>
      <c r="BG17" t="s">
        <v>4</v>
      </c>
      <c r="BH17" t="s">
        <v>136</v>
      </c>
      <c r="BI17" t="s">
        <v>4</v>
      </c>
      <c r="BJ17" t="s">
        <v>4</v>
      </c>
      <c r="BK17" t="s">
        <v>4</v>
      </c>
      <c r="BL17" t="s">
        <v>4</v>
      </c>
      <c r="BM17" t="s">
        <v>4</v>
      </c>
      <c r="BN17" t="s">
        <v>4</v>
      </c>
      <c r="BO17" t="s">
        <v>4</v>
      </c>
      <c r="BP17" t="s">
        <v>4</v>
      </c>
      <c r="BQ17" t="s">
        <v>4</v>
      </c>
      <c r="BR17" t="s">
        <v>4</v>
      </c>
      <c r="BS17" t="s">
        <v>13</v>
      </c>
      <c r="BT17" t="s">
        <v>4</v>
      </c>
      <c r="BU17" t="s">
        <v>4</v>
      </c>
      <c r="BV17" t="s">
        <v>4</v>
      </c>
      <c r="BW17" t="s">
        <v>4</v>
      </c>
      <c r="BX17" t="s">
        <v>4</v>
      </c>
      <c r="BY17" t="s">
        <v>4</v>
      </c>
      <c r="BZ17" t="s">
        <v>4</v>
      </c>
      <c r="CA17" t="s">
        <v>4</v>
      </c>
      <c r="CB17" t="s">
        <v>4</v>
      </c>
      <c r="CC17" t="s">
        <v>13</v>
      </c>
      <c r="CD17" t="s">
        <v>131</v>
      </c>
      <c r="CE17" t="s">
        <v>131</v>
      </c>
      <c r="CF17" s="2">
        <f t="shared" ref="CF17:CF18" si="4">COUNTIF(C17:CE17,"はい")</f>
        <v>71</v>
      </c>
      <c r="CG17" s="2">
        <f t="shared" ref="CG17:CG18" si="5">COUNTIF(C17:CE17,"いいえ")</f>
        <v>10</v>
      </c>
      <c r="CJ17" s="9">
        <f t="shared" si="2"/>
        <v>87.654320987654316</v>
      </c>
      <c r="CL17" s="7"/>
    </row>
    <row r="18" spans="2:90" x14ac:dyDescent="0.15">
      <c r="B18" s="1" t="s">
        <v>9</v>
      </c>
      <c r="C18" t="s">
        <v>17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  <c r="V18" t="s">
        <v>4</v>
      </c>
      <c r="W18" t="s">
        <v>78</v>
      </c>
      <c r="X18" t="s">
        <v>88</v>
      </c>
      <c r="Y18" t="s">
        <v>88</v>
      </c>
      <c r="Z18" t="s">
        <v>92</v>
      </c>
      <c r="AA18" t="s">
        <v>4</v>
      </c>
      <c r="AB18" t="s">
        <v>4</v>
      </c>
      <c r="AC18" t="s">
        <v>4</v>
      </c>
      <c r="AD18" t="s">
        <v>4</v>
      </c>
      <c r="AE18" t="s">
        <v>4</v>
      </c>
      <c r="AF18" t="s">
        <v>4</v>
      </c>
      <c r="AG18" t="s">
        <v>4</v>
      </c>
      <c r="AH18" t="s">
        <v>4</v>
      </c>
      <c r="AI18" t="s">
        <v>4</v>
      </c>
      <c r="AJ18" t="s">
        <v>4</v>
      </c>
      <c r="AK18" t="s">
        <v>4</v>
      </c>
      <c r="AL18" t="s">
        <v>4</v>
      </c>
      <c r="AM18" t="s">
        <v>4</v>
      </c>
      <c r="AN18" t="s">
        <v>4</v>
      </c>
      <c r="AO18" t="s">
        <v>4</v>
      </c>
      <c r="AP18" t="s">
        <v>4</v>
      </c>
      <c r="AQ18" t="s">
        <v>4</v>
      </c>
      <c r="AR18" t="s">
        <v>4</v>
      </c>
      <c r="AS18" t="s">
        <v>14</v>
      </c>
      <c r="AT18" t="s">
        <v>119</v>
      </c>
      <c r="AU18" t="s">
        <v>119</v>
      </c>
      <c r="AV18" t="s">
        <v>119</v>
      </c>
      <c r="AW18" t="s">
        <v>4</v>
      </c>
      <c r="AX18" t="s">
        <v>13</v>
      </c>
      <c r="AY18" t="s">
        <v>4</v>
      </c>
      <c r="AZ18" t="s">
        <v>13</v>
      </c>
      <c r="BA18" t="s">
        <v>130</v>
      </c>
      <c r="BB18" t="s">
        <v>130</v>
      </c>
      <c r="BC18" t="s">
        <v>130</v>
      </c>
      <c r="BD18" t="s">
        <v>130</v>
      </c>
      <c r="BE18" t="s">
        <v>130</v>
      </c>
      <c r="BF18" t="s">
        <v>130</v>
      </c>
      <c r="BG18" t="s">
        <v>130</v>
      </c>
      <c r="BH18" t="s">
        <v>13</v>
      </c>
      <c r="BI18" t="s">
        <v>4</v>
      </c>
      <c r="BJ18" t="s">
        <v>13</v>
      </c>
      <c r="BK18" t="s">
        <v>4</v>
      </c>
      <c r="BL18" t="s">
        <v>4</v>
      </c>
      <c r="BM18" t="s">
        <v>4</v>
      </c>
      <c r="BN18" t="s">
        <v>133</v>
      </c>
      <c r="BO18" t="s">
        <v>4</v>
      </c>
      <c r="BP18" t="s">
        <v>4</v>
      </c>
      <c r="BQ18" t="s">
        <v>4</v>
      </c>
      <c r="BR18" t="s">
        <v>13</v>
      </c>
      <c r="BS18" t="s">
        <v>4</v>
      </c>
      <c r="BT18" t="s">
        <v>4</v>
      </c>
      <c r="BU18" t="s">
        <v>4</v>
      </c>
      <c r="BV18" t="s">
        <v>4</v>
      </c>
      <c r="BW18" t="s">
        <v>4</v>
      </c>
      <c r="BX18" t="s">
        <v>4</v>
      </c>
      <c r="BY18" t="s">
        <v>4</v>
      </c>
      <c r="BZ18" t="s">
        <v>4</v>
      </c>
      <c r="CA18" t="s">
        <v>4</v>
      </c>
      <c r="CB18" t="s">
        <v>4</v>
      </c>
      <c r="CC18" t="s">
        <v>4</v>
      </c>
      <c r="CD18" t="s">
        <v>4</v>
      </c>
      <c r="CE18" t="s">
        <v>4</v>
      </c>
      <c r="CF18" s="2">
        <f t="shared" si="4"/>
        <v>71</v>
      </c>
      <c r="CG18" s="2">
        <f t="shared" si="5"/>
        <v>10</v>
      </c>
      <c r="CJ18" s="9">
        <f t="shared" si="2"/>
        <v>87.654320987654316</v>
      </c>
      <c r="CL18" s="7"/>
    </row>
    <row r="19" spans="2:90" x14ac:dyDescent="0.15">
      <c r="B19" t="s">
        <v>1</v>
      </c>
      <c r="CF19" s="3" t="s">
        <v>176</v>
      </c>
      <c r="CG19" s="3"/>
      <c r="CL19" s="7"/>
    </row>
    <row r="20" spans="2:90" x14ac:dyDescent="0.15">
      <c r="B20" s="1" t="s">
        <v>18</v>
      </c>
      <c r="I20" t="s">
        <v>51</v>
      </c>
      <c r="K20" t="s">
        <v>51</v>
      </c>
      <c r="L20" t="s">
        <v>51</v>
      </c>
      <c r="M20" t="s">
        <v>51</v>
      </c>
      <c r="N20" t="s">
        <v>51</v>
      </c>
      <c r="O20" t="s">
        <v>51</v>
      </c>
      <c r="P20" t="s">
        <v>51</v>
      </c>
      <c r="S20" t="s">
        <v>51</v>
      </c>
      <c r="V20" t="s">
        <v>51</v>
      </c>
      <c r="W20" t="s">
        <v>51</v>
      </c>
      <c r="X20" t="s">
        <v>51</v>
      </c>
      <c r="Z20" t="s">
        <v>51</v>
      </c>
      <c r="AA20" t="s">
        <v>51</v>
      </c>
      <c r="AC20" t="s">
        <v>51</v>
      </c>
      <c r="AD20" t="s">
        <v>51</v>
      </c>
      <c r="AE20" t="s">
        <v>51</v>
      </c>
      <c r="AF20" t="s">
        <v>51</v>
      </c>
      <c r="AG20" t="s">
        <v>51</v>
      </c>
      <c r="AH20" t="s">
        <v>51</v>
      </c>
      <c r="AI20" t="s">
        <v>51</v>
      </c>
      <c r="AL20" t="s">
        <v>51</v>
      </c>
      <c r="AP20" t="s">
        <v>51</v>
      </c>
      <c r="AW20" t="s">
        <v>51</v>
      </c>
      <c r="AZ20" t="s">
        <v>51</v>
      </c>
      <c r="BR20" t="s">
        <v>51</v>
      </c>
      <c r="BS20" t="s">
        <v>51</v>
      </c>
      <c r="BT20" t="s">
        <v>51</v>
      </c>
      <c r="BU20" t="s">
        <v>51</v>
      </c>
      <c r="BW20" t="s">
        <v>51</v>
      </c>
      <c r="BX20" s="1"/>
      <c r="CE20" t="s">
        <v>51</v>
      </c>
      <c r="CF20" s="2">
        <f t="shared" ref="CF20:CF23" si="6">COUNTA(C20:CE20)</f>
        <v>30</v>
      </c>
      <c r="CJ20" s="9">
        <f t="shared" si="2"/>
        <v>37.037037037037038</v>
      </c>
      <c r="CL20" s="7"/>
    </row>
    <row r="21" spans="2:90" x14ac:dyDescent="0.15">
      <c r="B21" s="1" t="s">
        <v>19</v>
      </c>
      <c r="C21" t="s">
        <v>32</v>
      </c>
      <c r="D21" t="s">
        <v>32</v>
      </c>
      <c r="E21" t="s">
        <v>32</v>
      </c>
      <c r="F21" t="s">
        <v>32</v>
      </c>
      <c r="G21" t="s">
        <v>32</v>
      </c>
      <c r="H21" t="s">
        <v>32</v>
      </c>
      <c r="J21" t="s">
        <v>32</v>
      </c>
      <c r="K21" t="s">
        <v>32</v>
      </c>
      <c r="L21" t="s">
        <v>32</v>
      </c>
      <c r="N21" t="s">
        <v>32</v>
      </c>
      <c r="P21" t="s">
        <v>32</v>
      </c>
      <c r="Q21" t="s">
        <v>32</v>
      </c>
      <c r="R21" t="s">
        <v>32</v>
      </c>
      <c r="S21" t="s">
        <v>32</v>
      </c>
      <c r="T21" t="s">
        <v>32</v>
      </c>
      <c r="U21" t="s">
        <v>32</v>
      </c>
      <c r="X21" t="s">
        <v>32</v>
      </c>
      <c r="Y21" t="s">
        <v>32</v>
      </c>
      <c r="AA21" t="s">
        <v>32</v>
      </c>
      <c r="AB21" t="s">
        <v>32</v>
      </c>
      <c r="AE21" t="s">
        <v>32</v>
      </c>
      <c r="AF21" t="s">
        <v>32</v>
      </c>
      <c r="AG21" t="s">
        <v>32</v>
      </c>
      <c r="AI21" t="s">
        <v>32</v>
      </c>
      <c r="AJ21" t="s">
        <v>32</v>
      </c>
      <c r="AK21" t="s">
        <v>32</v>
      </c>
      <c r="AM21" t="s">
        <v>32</v>
      </c>
      <c r="AN21" t="s">
        <v>32</v>
      </c>
      <c r="AO21" t="s">
        <v>32</v>
      </c>
      <c r="AP21" t="s">
        <v>32</v>
      </c>
      <c r="AQ21" t="s">
        <v>32</v>
      </c>
      <c r="AR21" t="s">
        <v>32</v>
      </c>
      <c r="AS21" t="s">
        <v>32</v>
      </c>
      <c r="AT21" t="s">
        <v>32</v>
      </c>
      <c r="AU21" t="s">
        <v>32</v>
      </c>
      <c r="AV21" t="s">
        <v>32</v>
      </c>
      <c r="AX21" t="s">
        <v>32</v>
      </c>
      <c r="AY21" t="s">
        <v>32</v>
      </c>
      <c r="AZ21" t="s">
        <v>32</v>
      </c>
      <c r="BA21" t="s">
        <v>32</v>
      </c>
      <c r="BB21" t="s">
        <v>32</v>
      </c>
      <c r="BC21" t="s">
        <v>32</v>
      </c>
      <c r="BD21" t="s">
        <v>32</v>
      </c>
      <c r="BE21" t="s">
        <v>32</v>
      </c>
      <c r="BF21" t="s">
        <v>32</v>
      </c>
      <c r="BG21" t="s">
        <v>32</v>
      </c>
      <c r="BH21" t="s">
        <v>32</v>
      </c>
      <c r="BI21" t="s">
        <v>32</v>
      </c>
      <c r="BJ21" t="s">
        <v>32</v>
      </c>
      <c r="BK21" t="s">
        <v>32</v>
      </c>
      <c r="BL21" t="s">
        <v>32</v>
      </c>
      <c r="BM21" t="s">
        <v>32</v>
      </c>
      <c r="BN21" t="s">
        <v>32</v>
      </c>
      <c r="BO21" t="s">
        <v>32</v>
      </c>
      <c r="BP21" t="s">
        <v>32</v>
      </c>
      <c r="BQ21" t="s">
        <v>32</v>
      </c>
      <c r="BS21" t="s">
        <v>32</v>
      </c>
      <c r="BV21" t="s">
        <v>32</v>
      </c>
      <c r="BW21" t="s">
        <v>32</v>
      </c>
      <c r="BX21" s="1"/>
      <c r="BY21" t="s">
        <v>32</v>
      </c>
      <c r="BZ21" t="s">
        <v>32</v>
      </c>
      <c r="CA21" t="s">
        <v>32</v>
      </c>
      <c r="CB21" t="s">
        <v>32</v>
      </c>
      <c r="CC21" t="s">
        <v>32</v>
      </c>
      <c r="CD21" t="s">
        <v>32</v>
      </c>
      <c r="CE21" t="s">
        <v>32</v>
      </c>
      <c r="CF21" s="2">
        <f t="shared" si="6"/>
        <v>66</v>
      </c>
      <c r="CJ21" s="9">
        <f t="shared" si="2"/>
        <v>81.481481481481481</v>
      </c>
      <c r="CL21" s="7"/>
    </row>
    <row r="22" spans="2:90" x14ac:dyDescent="0.15">
      <c r="B22" s="1" t="s">
        <v>20</v>
      </c>
      <c r="CF22" s="2">
        <f t="shared" si="6"/>
        <v>0</v>
      </c>
      <c r="CJ22" s="9">
        <f t="shared" si="2"/>
        <v>0</v>
      </c>
      <c r="CL22" s="7"/>
    </row>
    <row r="23" spans="2:90" x14ac:dyDescent="0.15">
      <c r="B23" s="1" t="s">
        <v>21</v>
      </c>
      <c r="CF23" s="2">
        <f t="shared" si="6"/>
        <v>0</v>
      </c>
      <c r="CJ23" s="9">
        <f t="shared" si="2"/>
        <v>0</v>
      </c>
      <c r="CL23" s="7"/>
    </row>
    <row r="24" spans="2:90" x14ac:dyDescent="0.15">
      <c r="B24" t="s">
        <v>2</v>
      </c>
      <c r="CF24" s="4" t="s">
        <v>45</v>
      </c>
      <c r="CG24" s="3" t="s">
        <v>46</v>
      </c>
      <c r="CH24" s="3" t="s">
        <v>173</v>
      </c>
      <c r="CI24" s="10" t="s">
        <v>194</v>
      </c>
      <c r="CL24" s="7"/>
    </row>
    <row r="25" spans="2:90" x14ac:dyDescent="0.15">
      <c r="B25" s="1" t="s">
        <v>10</v>
      </c>
      <c r="C25" t="s">
        <v>16</v>
      </c>
      <c r="D25" t="s">
        <v>16</v>
      </c>
      <c r="E25" t="s">
        <v>16</v>
      </c>
      <c r="F25" t="s">
        <v>16</v>
      </c>
      <c r="G25" t="s">
        <v>16</v>
      </c>
      <c r="H25" t="s">
        <v>16</v>
      </c>
      <c r="I25" t="s">
        <v>16</v>
      </c>
      <c r="J25" s="6" t="s">
        <v>53</v>
      </c>
      <c r="K25" t="s">
        <v>16</v>
      </c>
      <c r="L25" t="s">
        <v>4</v>
      </c>
      <c r="M25" t="s">
        <v>16</v>
      </c>
      <c r="N25" s="6" t="s">
        <v>53</v>
      </c>
      <c r="O25" t="s">
        <v>16</v>
      </c>
      <c r="P25" t="s">
        <v>16</v>
      </c>
      <c r="Q25" t="s">
        <v>76</v>
      </c>
      <c r="R25" t="s">
        <v>78</v>
      </c>
      <c r="S25" t="s">
        <v>78</v>
      </c>
      <c r="T25" s="6" t="s">
        <v>53</v>
      </c>
      <c r="U25" t="s">
        <v>78</v>
      </c>
      <c r="V25" t="s">
        <v>78</v>
      </c>
      <c r="W25" t="s">
        <v>84</v>
      </c>
      <c r="X25" t="s">
        <v>84</v>
      </c>
      <c r="Y25" t="s">
        <v>90</v>
      </c>
      <c r="Z25" t="s">
        <v>43</v>
      </c>
      <c r="AA25" t="s">
        <v>14</v>
      </c>
      <c r="AB25" t="s">
        <v>14</v>
      </c>
      <c r="AC25" t="s">
        <v>14</v>
      </c>
      <c r="AD25" t="s">
        <v>14</v>
      </c>
      <c r="AE25" t="s">
        <v>100</v>
      </c>
      <c r="AF25" t="s">
        <v>100</v>
      </c>
      <c r="AG25" t="s">
        <v>100</v>
      </c>
      <c r="AH25" t="s">
        <v>14</v>
      </c>
      <c r="AI25" t="s">
        <v>14</v>
      </c>
      <c r="AJ25" t="s">
        <v>14</v>
      </c>
      <c r="AK25" t="s">
        <v>14</v>
      </c>
      <c r="AL25" t="s">
        <v>14</v>
      </c>
      <c r="AM25" t="s">
        <v>14</v>
      </c>
      <c r="AN25" t="s">
        <v>14</v>
      </c>
      <c r="AO25" t="s">
        <v>14</v>
      </c>
      <c r="AP25" t="s">
        <v>14</v>
      </c>
      <c r="AQ25" t="s">
        <v>14</v>
      </c>
      <c r="AR25" t="s">
        <v>14</v>
      </c>
      <c r="AS25" t="s">
        <v>14</v>
      </c>
      <c r="AT25" t="s">
        <v>14</v>
      </c>
      <c r="AU25" t="s">
        <v>14</v>
      </c>
      <c r="AV25" t="s">
        <v>14</v>
      </c>
      <c r="AW25" t="s">
        <v>13</v>
      </c>
      <c r="AX25" t="s">
        <v>13</v>
      </c>
      <c r="AY25" t="s">
        <v>13</v>
      </c>
      <c r="AZ25" s="6" t="s">
        <v>53</v>
      </c>
      <c r="BA25" t="s">
        <v>126</v>
      </c>
      <c r="BB25" t="s">
        <v>126</v>
      </c>
      <c r="BC25" t="s">
        <v>13</v>
      </c>
      <c r="BD25" t="s">
        <v>13</v>
      </c>
      <c r="BE25" t="s">
        <v>13</v>
      </c>
      <c r="BF25" t="s">
        <v>13</v>
      </c>
      <c r="BG25" t="s">
        <v>13</v>
      </c>
      <c r="BH25" t="s">
        <v>13</v>
      </c>
      <c r="BI25" t="s">
        <v>13</v>
      </c>
      <c r="BJ25" t="s">
        <v>13</v>
      </c>
      <c r="BK25" t="s">
        <v>13</v>
      </c>
      <c r="BL25" t="s">
        <v>13</v>
      </c>
      <c r="BM25" t="s">
        <v>13</v>
      </c>
      <c r="BN25" t="s">
        <v>13</v>
      </c>
      <c r="BO25" t="s">
        <v>13</v>
      </c>
      <c r="BP25" t="s">
        <v>13</v>
      </c>
      <c r="BQ25" t="s">
        <v>13</v>
      </c>
      <c r="BR25" t="s">
        <v>13</v>
      </c>
      <c r="BS25" t="s">
        <v>13</v>
      </c>
      <c r="BT25" t="s">
        <v>13</v>
      </c>
      <c r="BU25" t="s">
        <v>13</v>
      </c>
      <c r="BV25" t="s">
        <v>13</v>
      </c>
      <c r="BW25" t="s">
        <v>13</v>
      </c>
      <c r="BX25" t="s">
        <v>13</v>
      </c>
      <c r="BY25" t="s">
        <v>13</v>
      </c>
      <c r="BZ25" t="s">
        <v>13</v>
      </c>
      <c r="CA25" s="6" t="s">
        <v>53</v>
      </c>
      <c r="CB25" t="s">
        <v>13</v>
      </c>
      <c r="CC25" t="s">
        <v>13</v>
      </c>
      <c r="CD25" t="s">
        <v>13</v>
      </c>
      <c r="CE25" t="s">
        <v>4</v>
      </c>
      <c r="CF25" s="2">
        <f>COUNTIF(C25:CE25,"はい")</f>
        <v>11</v>
      </c>
      <c r="CG25" s="2">
        <f>COUNTIF(C25:CE25,"いいえ")</f>
        <v>65</v>
      </c>
      <c r="CH25" s="2">
        <f>COUNTIF(C25:CE25,"未記入")</f>
        <v>5</v>
      </c>
      <c r="CI25" s="11"/>
      <c r="CJ25" s="9">
        <f t="shared" si="2"/>
        <v>13.580246913580247</v>
      </c>
      <c r="CL25" s="7"/>
    </row>
    <row r="26" spans="2:90" x14ac:dyDescent="0.15">
      <c r="B26" s="1" t="s">
        <v>11</v>
      </c>
      <c r="C26" t="s">
        <v>16</v>
      </c>
      <c r="D26" t="s">
        <v>4</v>
      </c>
      <c r="E26" t="s">
        <v>16</v>
      </c>
      <c r="F26" t="s">
        <v>4</v>
      </c>
      <c r="G26" t="s">
        <v>4</v>
      </c>
      <c r="H26" t="s">
        <v>4</v>
      </c>
      <c r="I26" t="s">
        <v>4</v>
      </c>
      <c r="J26" t="s">
        <v>4</v>
      </c>
      <c r="K26" t="s">
        <v>4</v>
      </c>
      <c r="L26" t="s">
        <v>4</v>
      </c>
      <c r="M26" t="s">
        <v>4</v>
      </c>
      <c r="N26" t="s">
        <v>16</v>
      </c>
      <c r="O26" t="s">
        <v>4</v>
      </c>
      <c r="P26" t="s">
        <v>4</v>
      </c>
      <c r="Q26" t="s">
        <v>16</v>
      </c>
      <c r="R26" t="s">
        <v>43</v>
      </c>
      <c r="S26" t="s">
        <v>43</v>
      </c>
      <c r="T26" s="6" t="s">
        <v>53</v>
      </c>
      <c r="U26" t="s">
        <v>43</v>
      </c>
      <c r="V26" t="s">
        <v>78</v>
      </c>
      <c r="W26" t="s">
        <v>43</v>
      </c>
      <c r="X26" t="s">
        <v>43</v>
      </c>
      <c r="Y26" t="s">
        <v>43</v>
      </c>
      <c r="Z26" t="s">
        <v>78</v>
      </c>
      <c r="AA26" t="s">
        <v>14</v>
      </c>
      <c r="AB26" t="s">
        <v>14</v>
      </c>
      <c r="AC26" t="s">
        <v>4</v>
      </c>
      <c r="AD26" t="s">
        <v>4</v>
      </c>
      <c r="AE26" t="s">
        <v>4</v>
      </c>
      <c r="AF26" t="s">
        <v>4</v>
      </c>
      <c r="AG26" t="s">
        <v>4</v>
      </c>
      <c r="AH26" t="s">
        <v>105</v>
      </c>
      <c r="AI26" t="s">
        <v>4</v>
      </c>
      <c r="AJ26" t="s">
        <v>14</v>
      </c>
      <c r="AK26" t="s">
        <v>112</v>
      </c>
      <c r="AL26" t="s">
        <v>112</v>
      </c>
      <c r="AM26" t="s">
        <v>112</v>
      </c>
      <c r="AN26" t="s">
        <v>112</v>
      </c>
      <c r="AO26" t="s">
        <v>112</v>
      </c>
      <c r="AP26" t="s">
        <v>112</v>
      </c>
      <c r="AQ26" t="s">
        <v>112</v>
      </c>
      <c r="AR26" t="s">
        <v>112</v>
      </c>
      <c r="AS26" s="6" t="s">
        <v>53</v>
      </c>
      <c r="AT26" t="s">
        <v>14</v>
      </c>
      <c r="AU26" t="s">
        <v>121</v>
      </c>
      <c r="AV26" t="s">
        <v>121</v>
      </c>
      <c r="AW26" t="s">
        <v>4</v>
      </c>
      <c r="AX26" t="s">
        <v>13</v>
      </c>
      <c r="AY26" t="s">
        <v>126</v>
      </c>
      <c r="AZ26" t="s">
        <v>126</v>
      </c>
      <c r="BA26" t="s">
        <v>126</v>
      </c>
      <c r="BB26" t="s">
        <v>126</v>
      </c>
      <c r="BC26" t="s">
        <v>126</v>
      </c>
      <c r="BD26" t="s">
        <v>13</v>
      </c>
      <c r="BE26" t="s">
        <v>4</v>
      </c>
      <c r="BF26" t="s">
        <v>4</v>
      </c>
      <c r="BG26" t="s">
        <v>13</v>
      </c>
      <c r="BH26" t="s">
        <v>13</v>
      </c>
      <c r="BI26" t="s">
        <v>4</v>
      </c>
      <c r="BJ26" t="s">
        <v>13</v>
      </c>
      <c r="BK26" t="s">
        <v>4</v>
      </c>
      <c r="BL26" t="s">
        <v>4</v>
      </c>
      <c r="BM26" t="s">
        <v>4</v>
      </c>
      <c r="BN26" t="s">
        <v>4</v>
      </c>
      <c r="BO26" t="s">
        <v>149</v>
      </c>
      <c r="BP26" t="s">
        <v>4</v>
      </c>
      <c r="BQ26" t="s">
        <v>13</v>
      </c>
      <c r="BR26" t="s">
        <v>13</v>
      </c>
      <c r="BS26" t="s">
        <v>4</v>
      </c>
      <c r="BT26" t="s">
        <v>4</v>
      </c>
      <c r="BU26" t="s">
        <v>4</v>
      </c>
      <c r="BV26" t="s">
        <v>13</v>
      </c>
      <c r="BW26" t="s">
        <v>13</v>
      </c>
      <c r="BX26" t="s">
        <v>158</v>
      </c>
      <c r="BY26" t="s">
        <v>158</v>
      </c>
      <c r="BZ26" t="s">
        <v>158</v>
      </c>
      <c r="CA26" s="6" t="s">
        <v>53</v>
      </c>
      <c r="CB26" t="s">
        <v>13</v>
      </c>
      <c r="CC26" t="s">
        <v>13</v>
      </c>
      <c r="CD26" t="s">
        <v>4</v>
      </c>
      <c r="CE26" t="s">
        <v>4</v>
      </c>
      <c r="CF26" s="2">
        <f>COUNTIF(C26:CE26,"はい")</f>
        <v>55</v>
      </c>
      <c r="CG26" s="2">
        <f>COUNTIF(C26:CE26,"いいえ")</f>
        <v>23</v>
      </c>
      <c r="CH26" s="2">
        <f>COUNTIF(C26:CE26,"未記入")</f>
        <v>3</v>
      </c>
      <c r="CI26" s="11"/>
      <c r="CJ26" s="9">
        <f t="shared" si="2"/>
        <v>67.901234567901241</v>
      </c>
      <c r="CL26" s="7"/>
    </row>
    <row r="27" spans="2:90" x14ac:dyDescent="0.15">
      <c r="B27" s="1" t="s">
        <v>30</v>
      </c>
      <c r="C27" s="8" t="s">
        <v>31</v>
      </c>
      <c r="D27" s="8" t="s">
        <v>31</v>
      </c>
      <c r="E27" t="s">
        <v>47</v>
      </c>
      <c r="F27" t="s">
        <v>47</v>
      </c>
      <c r="G27" t="s">
        <v>47</v>
      </c>
      <c r="H27" t="s">
        <v>47</v>
      </c>
      <c r="I27" t="s">
        <v>47</v>
      </c>
      <c r="J27" t="s">
        <v>47</v>
      </c>
      <c r="K27" t="s">
        <v>47</v>
      </c>
      <c r="L27" t="s">
        <v>47</v>
      </c>
      <c r="M27" t="s">
        <v>47</v>
      </c>
      <c r="N27" t="s">
        <v>47</v>
      </c>
      <c r="O27" t="s">
        <v>47</v>
      </c>
      <c r="P27" t="s">
        <v>47</v>
      </c>
      <c r="Q27" t="s">
        <v>47</v>
      </c>
      <c r="R27" t="s">
        <v>47</v>
      </c>
      <c r="S27" t="s">
        <v>47</v>
      </c>
      <c r="T27" s="6" t="s">
        <v>53</v>
      </c>
      <c r="U27" t="s">
        <v>47</v>
      </c>
      <c r="V27" t="s">
        <v>47</v>
      </c>
      <c r="W27" t="s">
        <v>47</v>
      </c>
      <c r="X27" t="s">
        <v>47</v>
      </c>
      <c r="Y27" t="s">
        <v>47</v>
      </c>
      <c r="Z27" t="s">
        <v>47</v>
      </c>
      <c r="AA27" t="s">
        <v>47</v>
      </c>
      <c r="AB27" t="s">
        <v>47</v>
      </c>
      <c r="AC27" s="6" t="s">
        <v>168</v>
      </c>
      <c r="AD27" s="6" t="s">
        <v>168</v>
      </c>
      <c r="AE27" s="6" t="s">
        <v>168</v>
      </c>
      <c r="AF27" t="s">
        <v>47</v>
      </c>
      <c r="AG27" s="6" t="s">
        <v>168</v>
      </c>
      <c r="AH27" t="s">
        <v>47</v>
      </c>
      <c r="AI27" s="6" t="s">
        <v>168</v>
      </c>
      <c r="AJ27" t="s">
        <v>47</v>
      </c>
      <c r="AK27" t="s">
        <v>47</v>
      </c>
      <c r="AL27" t="s">
        <v>47</v>
      </c>
      <c r="AM27" t="s">
        <v>47</v>
      </c>
      <c r="AN27" t="s">
        <v>47</v>
      </c>
      <c r="AO27" t="s">
        <v>47</v>
      </c>
      <c r="AP27" s="6" t="s">
        <v>168</v>
      </c>
      <c r="AQ27" t="s">
        <v>47</v>
      </c>
      <c r="AR27" t="s">
        <v>47</v>
      </c>
      <c r="AS27" t="s">
        <v>47</v>
      </c>
      <c r="AT27" t="s">
        <v>47</v>
      </c>
      <c r="AU27" t="s">
        <v>47</v>
      </c>
      <c r="AV27" t="s">
        <v>47</v>
      </c>
      <c r="AW27" s="6" t="s">
        <v>53</v>
      </c>
      <c r="AX27" t="s">
        <v>47</v>
      </c>
      <c r="AY27" t="s">
        <v>47</v>
      </c>
      <c r="AZ27" s="6" t="s">
        <v>53</v>
      </c>
      <c r="BA27" t="s">
        <v>47</v>
      </c>
      <c r="BB27" t="s">
        <v>47</v>
      </c>
      <c r="BC27" t="s">
        <v>47</v>
      </c>
      <c r="BD27" t="s">
        <v>47</v>
      </c>
      <c r="BE27" s="6" t="s">
        <v>53</v>
      </c>
      <c r="BF27" t="s">
        <v>47</v>
      </c>
      <c r="BG27" t="s">
        <v>47</v>
      </c>
      <c r="BH27" t="s">
        <v>47</v>
      </c>
      <c r="BI27" s="6" t="s">
        <v>53</v>
      </c>
      <c r="BJ27" t="s">
        <v>47</v>
      </c>
      <c r="BK27" t="s">
        <v>47</v>
      </c>
      <c r="BL27" s="6" t="s">
        <v>53</v>
      </c>
      <c r="BM27" t="s">
        <v>47</v>
      </c>
      <c r="BN27" t="s">
        <v>47</v>
      </c>
      <c r="BO27" t="s">
        <v>47</v>
      </c>
      <c r="BP27" t="s">
        <v>47</v>
      </c>
      <c r="BQ27" t="s">
        <v>47</v>
      </c>
      <c r="BR27" t="s">
        <v>47</v>
      </c>
      <c r="BS27" s="6" t="s">
        <v>53</v>
      </c>
      <c r="BT27" t="s">
        <v>47</v>
      </c>
      <c r="BU27" t="s">
        <v>47</v>
      </c>
      <c r="BV27" t="s">
        <v>47</v>
      </c>
      <c r="BW27" t="s">
        <v>47</v>
      </c>
      <c r="BX27" t="s">
        <v>47</v>
      </c>
      <c r="BY27" t="s">
        <v>47</v>
      </c>
      <c r="BZ27" t="s">
        <v>47</v>
      </c>
      <c r="CA27" s="6" t="s">
        <v>53</v>
      </c>
      <c r="CB27" s="6" t="s">
        <v>53</v>
      </c>
      <c r="CC27" t="s">
        <v>47</v>
      </c>
      <c r="CD27" t="s">
        <v>47</v>
      </c>
      <c r="CE27" s="6" t="s">
        <v>168</v>
      </c>
      <c r="CF27" s="2">
        <f>COUNTIF(C27:CE27,"応募する")</f>
        <v>2</v>
      </c>
      <c r="CG27" s="2">
        <f>COUNTIF(C27:CE27,"応募しない")</f>
        <v>63</v>
      </c>
      <c r="CH27" s="2">
        <f>COUNTIF(C27:CE27,"未記入")</f>
        <v>9</v>
      </c>
      <c r="CI27" s="2">
        <f>COUNTIF(C27:CE27,"委員")</f>
        <v>7</v>
      </c>
      <c r="CL27" s="7"/>
    </row>
    <row r="28" spans="2:90" x14ac:dyDescent="0.15">
      <c r="B28" t="s">
        <v>3</v>
      </c>
      <c r="H28" t="s">
        <v>49</v>
      </c>
      <c r="CL28" s="7"/>
    </row>
    <row r="29" spans="2:90" x14ac:dyDescent="0.15">
      <c r="C29">
        <f t="shared" ref="C29:CE29" si="7">COUNTA(C4:C28)</f>
        <v>12</v>
      </c>
      <c r="D29">
        <f t="shared" si="7"/>
        <v>16</v>
      </c>
      <c r="E29">
        <f t="shared" si="7"/>
        <v>12</v>
      </c>
      <c r="F29">
        <f t="shared" si="7"/>
        <v>10</v>
      </c>
      <c r="G29">
        <f t="shared" si="7"/>
        <v>11</v>
      </c>
      <c r="H29">
        <f t="shared" si="7"/>
        <v>11</v>
      </c>
      <c r="I29">
        <f t="shared" si="7"/>
        <v>16</v>
      </c>
      <c r="J29">
        <f t="shared" si="7"/>
        <v>11</v>
      </c>
      <c r="K29">
        <f t="shared" si="7"/>
        <v>18</v>
      </c>
      <c r="L29">
        <f t="shared" si="7"/>
        <v>13</v>
      </c>
      <c r="M29">
        <f t="shared" si="7"/>
        <v>11</v>
      </c>
      <c r="N29">
        <f t="shared" si="7"/>
        <v>12</v>
      </c>
      <c r="O29">
        <f t="shared" si="7"/>
        <v>12</v>
      </c>
      <c r="P29">
        <f t="shared" si="7"/>
        <v>10</v>
      </c>
      <c r="Q29">
        <f t="shared" si="7"/>
        <v>15</v>
      </c>
      <c r="R29">
        <f t="shared" si="7"/>
        <v>10</v>
      </c>
      <c r="S29">
        <f t="shared" si="7"/>
        <v>11</v>
      </c>
      <c r="T29">
        <f t="shared" si="7"/>
        <v>16</v>
      </c>
      <c r="U29">
        <f t="shared" si="7"/>
        <v>14</v>
      </c>
      <c r="V29">
        <f t="shared" si="7"/>
        <v>13</v>
      </c>
      <c r="W29">
        <f t="shared" si="7"/>
        <v>14</v>
      </c>
      <c r="X29">
        <f t="shared" si="7"/>
        <v>18</v>
      </c>
      <c r="Y29">
        <f t="shared" si="7"/>
        <v>10</v>
      </c>
      <c r="Z29">
        <f t="shared" si="7"/>
        <v>9</v>
      </c>
      <c r="AA29">
        <f t="shared" ref="AA29:CD29" si="8">COUNTA(AA4:AA28)</f>
        <v>15</v>
      </c>
      <c r="AB29">
        <f t="shared" si="8"/>
        <v>10</v>
      </c>
      <c r="AC29">
        <f t="shared" si="8"/>
        <v>16</v>
      </c>
      <c r="AD29">
        <f t="shared" si="8"/>
        <v>14</v>
      </c>
      <c r="AE29">
        <f t="shared" si="8"/>
        <v>16</v>
      </c>
      <c r="AF29">
        <f t="shared" si="8"/>
        <v>13</v>
      </c>
      <c r="AG29">
        <f t="shared" si="8"/>
        <v>15</v>
      </c>
      <c r="AH29">
        <f t="shared" si="8"/>
        <v>10</v>
      </c>
      <c r="AI29">
        <f t="shared" si="8"/>
        <v>16</v>
      </c>
      <c r="AJ29">
        <f t="shared" si="8"/>
        <v>11</v>
      </c>
      <c r="AK29">
        <f t="shared" si="8"/>
        <v>14</v>
      </c>
      <c r="AL29">
        <f t="shared" si="8"/>
        <v>14</v>
      </c>
      <c r="AM29">
        <f t="shared" si="8"/>
        <v>13</v>
      </c>
      <c r="AN29">
        <f t="shared" si="8"/>
        <v>12</v>
      </c>
      <c r="AO29">
        <f t="shared" si="8"/>
        <v>12</v>
      </c>
      <c r="AP29">
        <f t="shared" si="8"/>
        <v>15</v>
      </c>
      <c r="AQ29">
        <f t="shared" si="8"/>
        <v>16</v>
      </c>
      <c r="AR29">
        <f t="shared" si="8"/>
        <v>14</v>
      </c>
      <c r="AS29">
        <f t="shared" si="8"/>
        <v>9</v>
      </c>
      <c r="AT29">
        <f t="shared" si="8"/>
        <v>12</v>
      </c>
      <c r="AU29">
        <f t="shared" si="8"/>
        <v>12</v>
      </c>
      <c r="AV29">
        <f t="shared" si="8"/>
        <v>11</v>
      </c>
      <c r="AW29">
        <f t="shared" si="8"/>
        <v>13</v>
      </c>
      <c r="AX29">
        <f t="shared" si="8"/>
        <v>13</v>
      </c>
      <c r="AY29">
        <f t="shared" si="8"/>
        <v>9</v>
      </c>
      <c r="AZ29">
        <f t="shared" si="8"/>
        <v>13</v>
      </c>
      <c r="BA29">
        <f t="shared" si="8"/>
        <v>12</v>
      </c>
      <c r="BB29">
        <f t="shared" si="8"/>
        <v>11</v>
      </c>
      <c r="BC29">
        <f t="shared" si="8"/>
        <v>10</v>
      </c>
      <c r="BD29">
        <f t="shared" si="8"/>
        <v>9</v>
      </c>
      <c r="BE29">
        <f t="shared" si="8"/>
        <v>11</v>
      </c>
      <c r="BF29">
        <f t="shared" si="8"/>
        <v>12</v>
      </c>
      <c r="BG29">
        <f t="shared" si="8"/>
        <v>12</v>
      </c>
      <c r="BH29">
        <f t="shared" si="8"/>
        <v>11</v>
      </c>
      <c r="BI29">
        <f t="shared" si="8"/>
        <v>14</v>
      </c>
      <c r="BJ29">
        <f t="shared" si="8"/>
        <v>10</v>
      </c>
      <c r="BK29">
        <f t="shared" si="8"/>
        <v>10</v>
      </c>
      <c r="BL29">
        <f t="shared" si="8"/>
        <v>12</v>
      </c>
      <c r="BM29">
        <f t="shared" si="8"/>
        <v>16</v>
      </c>
      <c r="BN29">
        <f t="shared" si="8"/>
        <v>14</v>
      </c>
      <c r="BO29">
        <f t="shared" si="8"/>
        <v>16</v>
      </c>
      <c r="BP29">
        <f t="shared" si="8"/>
        <v>9</v>
      </c>
      <c r="BQ29">
        <f t="shared" si="8"/>
        <v>9</v>
      </c>
      <c r="BR29">
        <f t="shared" si="8"/>
        <v>10</v>
      </c>
      <c r="BS29">
        <f t="shared" si="8"/>
        <v>12</v>
      </c>
      <c r="BT29">
        <f t="shared" si="8"/>
        <v>11</v>
      </c>
      <c r="BU29">
        <f t="shared" si="8"/>
        <v>15</v>
      </c>
      <c r="BV29">
        <f t="shared" si="8"/>
        <v>13</v>
      </c>
      <c r="BW29">
        <f t="shared" si="8"/>
        <v>15</v>
      </c>
      <c r="BX29">
        <f t="shared" si="8"/>
        <v>9</v>
      </c>
      <c r="BY29">
        <f t="shared" si="8"/>
        <v>11</v>
      </c>
      <c r="BZ29">
        <f t="shared" si="8"/>
        <v>14</v>
      </c>
      <c r="CA29">
        <f t="shared" si="8"/>
        <v>12</v>
      </c>
      <c r="CB29">
        <f t="shared" si="8"/>
        <v>11</v>
      </c>
      <c r="CC29">
        <f t="shared" si="8"/>
        <v>10</v>
      </c>
      <c r="CD29">
        <f t="shared" si="8"/>
        <v>9</v>
      </c>
      <c r="CE29">
        <f t="shared" si="7"/>
        <v>18</v>
      </c>
    </row>
    <row r="30" spans="2:90" x14ac:dyDescent="0.15">
      <c r="K30" t="s">
        <v>56</v>
      </c>
      <c r="L30" t="s">
        <v>64</v>
      </c>
      <c r="R30" t="s">
        <v>170</v>
      </c>
      <c r="U30" t="s">
        <v>172</v>
      </c>
      <c r="AC30" t="s">
        <v>97</v>
      </c>
      <c r="AU30" t="s">
        <v>122</v>
      </c>
      <c r="BJ30" t="s">
        <v>139</v>
      </c>
      <c r="BU30" t="s">
        <v>153</v>
      </c>
      <c r="CB30" t="s">
        <v>164</v>
      </c>
    </row>
    <row r="31" spans="2:90" x14ac:dyDescent="0.15">
      <c r="K31" t="s">
        <v>57</v>
      </c>
      <c r="L31" t="s">
        <v>65</v>
      </c>
      <c r="BJ31" t="s">
        <v>141</v>
      </c>
    </row>
    <row r="32" spans="2:90" x14ac:dyDescent="0.15">
      <c r="K32" t="s">
        <v>58</v>
      </c>
      <c r="L32" t="s">
        <v>66</v>
      </c>
      <c r="BJ32" t="s">
        <v>143</v>
      </c>
    </row>
    <row r="33" spans="11:12" x14ac:dyDescent="0.15">
      <c r="K33" t="s">
        <v>59</v>
      </c>
      <c r="L33" t="s">
        <v>67</v>
      </c>
    </row>
    <row r="34" spans="11:12" x14ac:dyDescent="0.15">
      <c r="K34" t="s">
        <v>60</v>
      </c>
      <c r="L34" t="s">
        <v>68</v>
      </c>
    </row>
    <row r="35" spans="11:12" x14ac:dyDescent="0.15">
      <c r="K35" t="s">
        <v>61</v>
      </c>
      <c r="L35" t="s">
        <v>69</v>
      </c>
    </row>
    <row r="36" spans="11:12" x14ac:dyDescent="0.15">
      <c r="K36" t="s">
        <v>62</v>
      </c>
      <c r="L36" t="s">
        <v>70</v>
      </c>
    </row>
    <row r="37" spans="11:12" x14ac:dyDescent="0.15">
      <c r="L37" t="s">
        <v>71</v>
      </c>
    </row>
  </sheetData>
  <phoneticPr fontId="2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8"/>
  <sheetViews>
    <sheetView workbookViewId="0">
      <selection activeCell="N17" sqref="N17"/>
    </sheetView>
  </sheetViews>
  <sheetFormatPr defaultRowHeight="13.5" x14ac:dyDescent="0.15"/>
  <cols>
    <col min="2" max="2" width="22.375" bestFit="1" customWidth="1"/>
  </cols>
  <sheetData>
    <row r="2" spans="2:3" x14ac:dyDescent="0.15">
      <c r="B2" t="s">
        <v>195</v>
      </c>
      <c r="C2" t="s">
        <v>196</v>
      </c>
    </row>
    <row r="3" spans="2:3" x14ac:dyDescent="0.15">
      <c r="B3" s="1" t="s">
        <v>22</v>
      </c>
      <c r="C3">
        <v>55</v>
      </c>
    </row>
    <row r="4" spans="2:3" x14ac:dyDescent="0.15">
      <c r="B4" s="1" t="s">
        <v>23</v>
      </c>
      <c r="C4">
        <v>68</v>
      </c>
    </row>
    <row r="5" spans="2:3" x14ac:dyDescent="0.15">
      <c r="B5" s="1" t="s">
        <v>24</v>
      </c>
      <c r="C5">
        <v>33</v>
      </c>
    </row>
    <row r="6" spans="2:3" x14ac:dyDescent="0.15">
      <c r="B6" s="1" t="s">
        <v>25</v>
      </c>
      <c r="C6">
        <v>31</v>
      </c>
    </row>
    <row r="7" spans="2:3" x14ac:dyDescent="0.15">
      <c r="B7" s="1" t="s">
        <v>26</v>
      </c>
      <c r="C7">
        <v>20</v>
      </c>
    </row>
    <row r="8" spans="2:3" x14ac:dyDescent="0.15">
      <c r="B8" s="1" t="s">
        <v>27</v>
      </c>
      <c r="C8">
        <v>26</v>
      </c>
    </row>
    <row r="9" spans="2:3" x14ac:dyDescent="0.15">
      <c r="B9" s="1" t="s">
        <v>28</v>
      </c>
      <c r="C9">
        <v>22</v>
      </c>
    </row>
    <row r="10" spans="2:3" x14ac:dyDescent="0.15">
      <c r="B10" s="1" t="s">
        <v>29</v>
      </c>
      <c r="C10">
        <v>11</v>
      </c>
    </row>
    <row r="14" spans="2:3" x14ac:dyDescent="0.15">
      <c r="B14" t="s">
        <v>195</v>
      </c>
      <c r="C14" t="s">
        <v>197</v>
      </c>
    </row>
    <row r="15" spans="2:3" x14ac:dyDescent="0.15">
      <c r="B15" s="1" t="s">
        <v>18</v>
      </c>
      <c r="C15">
        <v>30</v>
      </c>
    </row>
    <row r="16" spans="2:3" x14ac:dyDescent="0.15">
      <c r="B16" s="1" t="s">
        <v>19</v>
      </c>
      <c r="C16">
        <v>66</v>
      </c>
    </row>
    <row r="17" spans="2:3" x14ac:dyDescent="0.15">
      <c r="B17" s="1" t="s">
        <v>20</v>
      </c>
      <c r="C17">
        <v>0</v>
      </c>
    </row>
    <row r="18" spans="2:3" x14ac:dyDescent="0.15">
      <c r="B18" s="1" t="s">
        <v>21</v>
      </c>
      <c r="C18">
        <v>0</v>
      </c>
    </row>
  </sheetData>
  <phoneticPr fontId="2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sqref="A1:A32"/>
    </sheetView>
  </sheetViews>
  <sheetFormatPr defaultRowHeight="13.5" x14ac:dyDescent="0.15"/>
  <cols>
    <col min="1" max="1" width="9.25" customWidth="1"/>
  </cols>
  <sheetData>
    <row r="1" spans="1:1" x14ac:dyDescent="0.15">
      <c r="A1" t="s">
        <v>177</v>
      </c>
    </row>
    <row r="2" spans="1:1" x14ac:dyDescent="0.15">
      <c r="A2" t="s">
        <v>178</v>
      </c>
    </row>
    <row r="3" spans="1:1" x14ac:dyDescent="0.15">
      <c r="A3" t="s">
        <v>179</v>
      </c>
    </row>
    <row r="4" spans="1:1" x14ac:dyDescent="0.15">
      <c r="A4" t="s">
        <v>180</v>
      </c>
    </row>
    <row r="5" spans="1:1" x14ac:dyDescent="0.15">
      <c r="A5" t="s">
        <v>181</v>
      </c>
    </row>
    <row r="6" spans="1:1" x14ac:dyDescent="0.15">
      <c r="A6" t="s">
        <v>182</v>
      </c>
    </row>
    <row r="7" spans="1:1" x14ac:dyDescent="0.15">
      <c r="A7" t="s">
        <v>183</v>
      </c>
    </row>
    <row r="9" spans="1:1" x14ac:dyDescent="0.15">
      <c r="A9" t="s">
        <v>184</v>
      </c>
    </row>
    <row r="10" spans="1:1" x14ac:dyDescent="0.15">
      <c r="A10" t="s">
        <v>185</v>
      </c>
    </row>
    <row r="11" spans="1:1" x14ac:dyDescent="0.15">
      <c r="A11" t="s">
        <v>186</v>
      </c>
    </row>
    <row r="12" spans="1:1" x14ac:dyDescent="0.15">
      <c r="A12" t="s">
        <v>187</v>
      </c>
    </row>
    <row r="13" spans="1:1" x14ac:dyDescent="0.15">
      <c r="A13" t="s">
        <v>188</v>
      </c>
    </row>
    <row r="14" spans="1:1" x14ac:dyDescent="0.15">
      <c r="A14" t="s">
        <v>189</v>
      </c>
    </row>
    <row r="15" spans="1:1" x14ac:dyDescent="0.15">
      <c r="A15" t="s">
        <v>190</v>
      </c>
    </row>
    <row r="16" spans="1:1" x14ac:dyDescent="0.15">
      <c r="A16" t="s">
        <v>191</v>
      </c>
    </row>
    <row r="18" spans="1:1" x14ac:dyDescent="0.15">
      <c r="A18" t="s">
        <v>169</v>
      </c>
    </row>
    <row r="20" spans="1:1" x14ac:dyDescent="0.15">
      <c r="A20" t="s">
        <v>171</v>
      </c>
    </row>
    <row r="22" spans="1:1" x14ac:dyDescent="0.15">
      <c r="A22" t="s">
        <v>192</v>
      </c>
    </row>
    <row r="24" spans="1:1" x14ac:dyDescent="0.15">
      <c r="A24" t="s">
        <v>193</v>
      </c>
    </row>
    <row r="26" spans="1:1" x14ac:dyDescent="0.15">
      <c r="A26" t="s">
        <v>138</v>
      </c>
    </row>
    <row r="27" spans="1:1" x14ac:dyDescent="0.15">
      <c r="A27" t="s">
        <v>140</v>
      </c>
    </row>
    <row r="28" spans="1:1" x14ac:dyDescent="0.15">
      <c r="A28" t="s">
        <v>142</v>
      </c>
    </row>
    <row r="30" spans="1:1" x14ac:dyDescent="0.15">
      <c r="A30" t="s">
        <v>152</v>
      </c>
    </row>
    <row r="32" spans="1:1" x14ac:dyDescent="0.15">
      <c r="A32" t="s">
        <v>163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集計</vt:lpstr>
      <vt:lpstr>グラフ</vt:lpstr>
      <vt:lpstr>コメント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2018-06-18T12:00:57Z</dcterms:created>
  <dcterms:modified xsi:type="dcterms:W3CDTF">2018-06-22T23:46:13Z</dcterms:modified>
</cp:coreProperties>
</file>