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8\20180722 夏祭り\"/>
    </mc:Choice>
  </mc:AlternateContent>
  <bookViews>
    <workbookView xWindow="480" yWindow="30" windowWidth="8475" windowHeight="4725"/>
  </bookViews>
  <sheets>
    <sheet name="集計" sheetId="5" r:id="rId1"/>
    <sheet name="バームハイツ西葛西2018年夏祭り（参加者）" sheetId="4" r:id="rId2"/>
    <sheet name="2018年夏祭り（居住者用）" sheetId="7" r:id="rId3"/>
    <sheet name="2018年夏祭り（お客様用）" sheetId="8" r:id="rId4"/>
  </sheets>
  <calcPr calcId="152511"/>
</workbook>
</file>

<file path=xl/calcChain.xml><?xml version="1.0" encoding="utf-8"?>
<calcChain xmlns="http://schemas.openxmlformats.org/spreadsheetml/2006/main">
  <c r="M7" i="5" l="1"/>
  <c r="I13" i="5"/>
  <c r="E13" i="5"/>
  <c r="E12" i="5"/>
  <c r="E11" i="5"/>
  <c r="E10" i="5"/>
  <c r="E9" i="5"/>
  <c r="H7" i="5"/>
  <c r="E7" i="5"/>
  <c r="L56" i="4"/>
  <c r="J56" i="4"/>
  <c r="I56" i="4"/>
  <c r="H56" i="4"/>
  <c r="G56" i="4"/>
  <c r="F56" i="4"/>
  <c r="E56" i="4"/>
  <c r="D56" i="4"/>
  <c r="K42" i="4"/>
  <c r="L16" i="4"/>
  <c r="K16" i="4"/>
  <c r="L27" i="4"/>
  <c r="K27" i="4"/>
  <c r="L4" i="4"/>
  <c r="K4" i="4"/>
  <c r="K19" i="4"/>
  <c r="L45" i="4"/>
  <c r="K45" i="4"/>
  <c r="L44" i="4"/>
  <c r="K44" i="4"/>
  <c r="L6" i="4"/>
  <c r="K6" i="4"/>
  <c r="L38" i="4"/>
  <c r="K38" i="4"/>
  <c r="L32" i="4"/>
  <c r="K32" i="4"/>
  <c r="L31" i="4"/>
  <c r="K31" i="4"/>
  <c r="K13" i="4"/>
  <c r="L55" i="4"/>
  <c r="K55" i="4"/>
  <c r="L54" i="4"/>
  <c r="K54" i="4"/>
  <c r="L53" i="4"/>
  <c r="K53" i="4"/>
  <c r="L52" i="4"/>
  <c r="K52" i="4"/>
  <c r="K51" i="4"/>
  <c r="L50" i="4"/>
  <c r="K50" i="4"/>
  <c r="L49" i="4"/>
  <c r="K49" i="4"/>
  <c r="L48" i="4"/>
  <c r="K48" i="4"/>
  <c r="L47" i="4"/>
  <c r="K47" i="4"/>
  <c r="L46" i="4"/>
  <c r="K46" i="4"/>
  <c r="L43" i="4"/>
  <c r="K43" i="4"/>
  <c r="L41" i="4"/>
  <c r="K41" i="4"/>
  <c r="L40" i="4"/>
  <c r="K40" i="4"/>
  <c r="L39" i="4"/>
  <c r="K39" i="4"/>
  <c r="L37" i="4"/>
  <c r="K37" i="4"/>
  <c r="L36" i="4"/>
  <c r="K36" i="4"/>
  <c r="L35" i="4"/>
  <c r="K35" i="4"/>
  <c r="L34" i="4"/>
  <c r="K34" i="4"/>
  <c r="K33" i="4"/>
  <c r="L30" i="4"/>
  <c r="K30" i="4"/>
  <c r="L29" i="4"/>
  <c r="K29" i="4"/>
  <c r="K56" i="4" s="1"/>
  <c r="L28" i="4"/>
  <c r="K28" i="4"/>
  <c r="L26" i="4"/>
  <c r="K26" i="4"/>
  <c r="L25" i="4"/>
  <c r="K25" i="4"/>
  <c r="L24" i="4"/>
  <c r="K24" i="4"/>
  <c r="L23" i="4"/>
  <c r="K23" i="4"/>
  <c r="L22" i="4"/>
  <c r="K22" i="4"/>
  <c r="L21" i="4"/>
  <c r="K21" i="4"/>
  <c r="L20" i="4"/>
  <c r="K20" i="4"/>
  <c r="L18" i="4"/>
  <c r="K18" i="4"/>
  <c r="L17" i="4"/>
  <c r="K17" i="4"/>
  <c r="L15" i="4"/>
  <c r="K15" i="4"/>
  <c r="L14" i="4"/>
  <c r="K14" i="4"/>
  <c r="L12" i="4"/>
  <c r="K12" i="4"/>
  <c r="L11" i="4"/>
  <c r="K11" i="4"/>
  <c r="L10" i="4"/>
  <c r="K10" i="4"/>
  <c r="L9" i="4"/>
  <c r="K9" i="4"/>
  <c r="K8" i="4"/>
  <c r="L7" i="4"/>
  <c r="K7" i="4"/>
  <c r="K5" i="4"/>
  <c r="E14" i="5" l="1"/>
  <c r="H13" i="5" s="1"/>
  <c r="J13" i="5" s="1"/>
  <c r="I27" i="5"/>
  <c r="E27" i="5"/>
  <c r="E26" i="5"/>
  <c r="E25" i="5"/>
  <c r="E24" i="5"/>
  <c r="E23" i="5"/>
  <c r="M22" i="5"/>
  <c r="H21" i="5"/>
  <c r="E21" i="5"/>
  <c r="E28" i="5" l="1"/>
  <c r="H27" i="5" s="1"/>
  <c r="J27" i="5" s="1"/>
  <c r="M36" i="5"/>
  <c r="I41" i="5"/>
  <c r="H35" i="5"/>
  <c r="E35" i="5"/>
  <c r="E41" i="5"/>
  <c r="E40" i="5"/>
  <c r="E39" i="5"/>
  <c r="E38" i="5"/>
  <c r="E37" i="5"/>
  <c r="E42" i="5" l="1"/>
  <c r="H41" i="5" s="1"/>
  <c r="J41" i="5" s="1"/>
  <c r="I55" i="5" l="1"/>
  <c r="E55" i="5"/>
  <c r="E54" i="5"/>
  <c r="E53" i="5"/>
  <c r="E52" i="5"/>
  <c r="E51" i="5"/>
  <c r="E56" i="5" l="1"/>
  <c r="H55" i="5" s="1"/>
  <c r="J55" i="5" s="1"/>
  <c r="I95" i="5" l="1"/>
  <c r="E95" i="5"/>
  <c r="E94" i="5"/>
  <c r="E92" i="5"/>
  <c r="E93" i="5"/>
  <c r="E91" i="5"/>
  <c r="E96" i="5" s="1"/>
  <c r="H95" i="5" s="1"/>
  <c r="J95" i="5" s="1"/>
  <c r="E106" i="5"/>
  <c r="E107" i="5"/>
  <c r="E108" i="5"/>
  <c r="E109" i="5"/>
  <c r="I109" i="5"/>
  <c r="E105" i="5"/>
  <c r="E110" i="5" s="1"/>
  <c r="H109" i="5" s="1"/>
  <c r="J109" i="5" s="1"/>
  <c r="E141" i="5"/>
  <c r="E142" i="5"/>
  <c r="E143" i="5"/>
  <c r="E146" i="5" s="1"/>
  <c r="E144" i="5"/>
  <c r="E145" i="5"/>
  <c r="E133" i="5"/>
  <c r="E134" i="5"/>
  <c r="E135" i="5"/>
  <c r="E136" i="5"/>
  <c r="E137" i="5"/>
  <c r="E138" i="5"/>
  <c r="I137" i="5" s="1"/>
  <c r="J137" i="5" s="1"/>
  <c r="H137" i="5"/>
  <c r="H123" i="5"/>
  <c r="E119" i="5"/>
  <c r="E120" i="5"/>
  <c r="E121" i="5"/>
  <c r="E124" i="5" s="1"/>
  <c r="I123" i="5" s="1"/>
  <c r="J123" i="5" s="1"/>
  <c r="E122" i="5"/>
  <c r="E123" i="5"/>
  <c r="J57" i="4" l="1"/>
  <c r="G57" i="4"/>
</calcChain>
</file>

<file path=xl/sharedStrings.xml><?xml version="1.0" encoding="utf-8"?>
<sst xmlns="http://schemas.openxmlformats.org/spreadsheetml/2006/main" count="364" uniqueCount="117">
  <si>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</si>
  <si>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</si>
  <si>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</si>
  <si>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（100円）</t>
  </si>
  <si>
    <t>大人</t>
    <rPh sb="0" eb="2">
      <t>オトナ</t>
    </rPh>
    <phoneticPr fontId="1"/>
  </si>
  <si>
    <t>（無料）</t>
    <rPh sb="1" eb="3">
      <t>ムリョウ</t>
    </rPh>
    <phoneticPr fontId="1"/>
  </si>
  <si>
    <t>子供</t>
    <rPh sb="0" eb="2">
      <t>コドモ</t>
    </rPh>
    <phoneticPr fontId="1"/>
  </si>
  <si>
    <t>幼児</t>
    <rPh sb="0" eb="2">
      <t>ヨウジ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</si>
  <si>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</si>
  <si>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</si>
  <si>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</si>
  <si>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外部（親戚など）</t>
    <rPh sb="0" eb="2">
      <t>ガイブ</t>
    </rPh>
    <rPh sb="3" eb="5">
      <t>シンセキ</t>
    </rPh>
    <phoneticPr fontId="1"/>
  </si>
  <si>
    <t>（200円）</t>
    <rPh sb="4" eb="5">
      <t>エン</t>
    </rPh>
    <phoneticPr fontId="1"/>
  </si>
  <si>
    <t>Ｎｏ．</t>
    <phoneticPr fontId="1"/>
  </si>
  <si>
    <t>関根</t>
    <rPh sb="0" eb="2">
      <t>セキネ</t>
    </rPh>
    <phoneticPr fontId="1"/>
  </si>
  <si>
    <t>小野</t>
    <rPh sb="0" eb="2">
      <t>オノ</t>
    </rPh>
    <phoneticPr fontId="1"/>
  </si>
  <si>
    <t>佐藤</t>
    <rPh sb="0" eb="2">
      <t>サトウ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</si>
  <si>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</si>
  <si>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</si>
  <si>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世帯</t>
    <rPh sb="0" eb="2">
      <t>セタイ</t>
    </rPh>
    <phoneticPr fontId="1"/>
  </si>
  <si>
    <t>入場料</t>
    <rPh sb="0" eb="3">
      <t>ニュウジョウリョウ</t>
    </rPh>
    <phoneticPr fontId="1"/>
  </si>
  <si>
    <t>売上</t>
    <rPh sb="0" eb="2">
      <t>ウリアゲ</t>
    </rPh>
    <phoneticPr fontId="1"/>
  </si>
  <si>
    <t>総売上</t>
    <rPh sb="0" eb="1">
      <t>ソウ</t>
    </rPh>
    <rPh sb="1" eb="3">
      <t>ウリアゲ</t>
    </rPh>
    <phoneticPr fontId="1"/>
  </si>
  <si>
    <t>林</t>
    <rPh sb="0" eb="1">
      <t>ハヤシ</t>
    </rPh>
    <phoneticPr fontId="1"/>
  </si>
  <si>
    <t>上田</t>
    <rPh sb="0" eb="2">
      <t>ウエダ</t>
    </rPh>
    <phoneticPr fontId="1"/>
  </si>
  <si>
    <t>2009年</t>
    <rPh sb="4" eb="5">
      <t>ネン</t>
    </rPh>
    <phoneticPr fontId="1"/>
  </si>
  <si>
    <t>2010年</t>
    <rPh sb="4" eb="5">
      <t>ネン</t>
    </rPh>
    <phoneticPr fontId="1"/>
  </si>
  <si>
    <t>2011年</t>
    <rPh sb="4" eb="5">
      <t>ネン</t>
    </rPh>
    <phoneticPr fontId="1"/>
  </si>
  <si>
    <t>鹿毛</t>
    <rPh sb="0" eb="1">
      <t>シカ</t>
    </rPh>
    <rPh sb="1" eb="2">
      <t>ケ</t>
    </rPh>
    <phoneticPr fontId="1"/>
  </si>
  <si>
    <t>加藤</t>
    <rPh sb="0" eb="2">
      <t>カトウ</t>
    </rPh>
    <phoneticPr fontId="1"/>
  </si>
  <si>
    <t>星野</t>
    <rPh sb="0" eb="1">
      <t>ホシ</t>
    </rPh>
    <rPh sb="1" eb="2">
      <t>ノ</t>
    </rPh>
    <phoneticPr fontId="1"/>
  </si>
  <si>
    <t>会費</t>
    <rPh sb="0" eb="2">
      <t>カイヒ</t>
    </rPh>
    <phoneticPr fontId="1"/>
  </si>
  <si>
    <t>長縄</t>
    <rPh sb="0" eb="1">
      <t>ナガ</t>
    </rPh>
    <rPh sb="1" eb="2">
      <t>ナワ</t>
    </rPh>
    <phoneticPr fontId="1"/>
  </si>
  <si>
    <t>松石</t>
    <rPh sb="0" eb="2">
      <t>マツイシ</t>
    </rPh>
    <phoneticPr fontId="1"/>
  </si>
  <si>
    <t>2012年</t>
    <rPh sb="4" eb="5">
      <t>ネン</t>
    </rPh>
    <phoneticPr fontId="1"/>
  </si>
  <si>
    <t>金種</t>
    <rPh sb="0" eb="2">
      <t>キンシュ</t>
    </rPh>
    <phoneticPr fontId="1"/>
  </si>
  <si>
    <t>元（釣銭）</t>
    <rPh sb="0" eb="1">
      <t>モト</t>
    </rPh>
    <rPh sb="2" eb="4">
      <t>ツリセン</t>
    </rPh>
    <phoneticPr fontId="1"/>
  </si>
  <si>
    <t>2013年</t>
    <rPh sb="4" eb="5">
      <t>ネン</t>
    </rPh>
    <phoneticPr fontId="1"/>
  </si>
  <si>
    <t>大坂</t>
    <rPh sb="0" eb="2">
      <t>オオサカ</t>
    </rPh>
    <phoneticPr fontId="1"/>
  </si>
  <si>
    <t>（300円）</t>
    <rPh sb="4" eb="5">
      <t>エン</t>
    </rPh>
    <phoneticPr fontId="1"/>
  </si>
  <si>
    <t>（100円）</t>
    <rPh sb="4" eb="5">
      <t>エン</t>
    </rPh>
    <phoneticPr fontId="1"/>
  </si>
  <si>
    <t>未就学
児童</t>
    <phoneticPr fontId="1"/>
  </si>
  <si>
    <t>（200円）</t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</si>
  <si>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</si>
  <si>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</si>
  <si>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</si>
  <si>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2014年</t>
    <rPh sb="4" eb="5">
      <t>ネン</t>
    </rPh>
    <phoneticPr fontId="1"/>
  </si>
  <si>
    <t>青木</t>
    <rPh sb="0" eb="2">
      <t>アオキ</t>
    </rPh>
    <phoneticPr fontId="1"/>
  </si>
  <si>
    <t>岩本</t>
    <rPh sb="0" eb="2">
      <t>イワモト</t>
    </rPh>
    <phoneticPr fontId="1"/>
  </si>
  <si>
    <t>星</t>
    <rPh sb="0" eb="1">
      <t>ホシ</t>
    </rPh>
    <phoneticPr fontId="1"/>
  </si>
  <si>
    <t>焼そば</t>
    <rPh sb="0" eb="1">
      <t>ヤキ</t>
    </rPh>
    <phoneticPr fontId="1"/>
  </si>
  <si>
    <t>食券</t>
    <rPh sb="0" eb="2">
      <t>ショッケン</t>
    </rPh>
    <phoneticPr fontId="1"/>
  </si>
  <si>
    <t>お名前</t>
    <rPh sb="1" eb="3">
      <t>ナマエ</t>
    </rPh>
    <phoneticPr fontId="1"/>
  </si>
  <si>
    <t>居住者名</t>
    <rPh sb="0" eb="3">
      <t>キョジュウシャ</t>
    </rPh>
    <rPh sb="3" eb="4">
      <t>メイ</t>
    </rPh>
    <phoneticPr fontId="1"/>
  </si>
  <si>
    <t>居住者
部屋番号</t>
    <rPh sb="0" eb="2">
      <t>キョジュウ</t>
    </rPh>
    <rPh sb="2" eb="3">
      <t>シャ</t>
    </rPh>
    <rPh sb="4" eb="6">
      <t>ヘヤ</t>
    </rPh>
    <rPh sb="6" eb="8">
      <t>バンゴウ</t>
    </rPh>
    <phoneticPr fontId="1"/>
  </si>
  <si>
    <t>（人数）</t>
    <rPh sb="2" eb="3">
      <t>スウ</t>
    </rPh>
    <phoneticPr fontId="1"/>
  </si>
  <si>
    <t>金額（円）</t>
    <rPh sb="0" eb="2">
      <t>キンガク</t>
    </rPh>
    <rPh sb="3" eb="4">
      <t>エン</t>
    </rPh>
    <phoneticPr fontId="1"/>
  </si>
  <si>
    <t>お客様（親戚・お友達）</t>
    <rPh sb="1" eb="3">
      <t>キャクサマ</t>
    </rPh>
    <rPh sb="4" eb="6">
      <t>シンセキ</t>
    </rPh>
    <rPh sb="8" eb="10">
      <t>トモダチ</t>
    </rPh>
    <phoneticPr fontId="1"/>
  </si>
  <si>
    <t>お客様名
（代表者名）</t>
    <rPh sb="1" eb="3">
      <t>キャクサマ</t>
    </rPh>
    <rPh sb="3" eb="4">
      <t>メイ</t>
    </rPh>
    <rPh sb="6" eb="9">
      <t>ダイヒョウシャ</t>
    </rPh>
    <rPh sb="9" eb="10">
      <t>メイ</t>
    </rPh>
    <phoneticPr fontId="1"/>
  </si>
  <si>
    <t>原田</t>
    <rPh sb="0" eb="2">
      <t>ハラダ</t>
    </rPh>
    <phoneticPr fontId="1"/>
  </si>
  <si>
    <t>堀田</t>
    <rPh sb="0" eb="2">
      <t>ホッタ</t>
    </rPh>
    <phoneticPr fontId="1"/>
  </si>
  <si>
    <t>小川</t>
    <rPh sb="0" eb="2">
      <t>オガワ</t>
    </rPh>
    <phoneticPr fontId="1"/>
  </si>
  <si>
    <t>2015年</t>
    <rPh sb="4" eb="5">
      <t>ネン</t>
    </rPh>
    <phoneticPr fontId="1"/>
  </si>
  <si>
    <t>未就学
児童</t>
  </si>
  <si>
    <t>ピザ</t>
  </si>
  <si>
    <t>からあげ</t>
  </si>
  <si>
    <t>フランクフルト</t>
  </si>
  <si>
    <t>伊藤渡辺</t>
    <rPh sb="0" eb="2">
      <t>イトウ</t>
    </rPh>
    <rPh sb="2" eb="4">
      <t>ワタナベ</t>
    </rPh>
    <phoneticPr fontId="1"/>
  </si>
  <si>
    <t>吉田</t>
    <rPh sb="0" eb="2">
      <t>ヨシダ</t>
    </rPh>
    <phoneticPr fontId="1"/>
  </si>
  <si>
    <t>田村</t>
    <rPh sb="0" eb="2">
      <t>タムラ</t>
    </rPh>
    <phoneticPr fontId="1"/>
  </si>
  <si>
    <t>小野澤</t>
    <rPh sb="0" eb="2">
      <t>オノ</t>
    </rPh>
    <rPh sb="2" eb="3">
      <t>サワ</t>
    </rPh>
    <phoneticPr fontId="1"/>
  </si>
  <si>
    <t>高橋</t>
    <rPh sb="0" eb="2">
      <t>タカハシ</t>
    </rPh>
    <phoneticPr fontId="1"/>
  </si>
  <si>
    <t>横田</t>
    <rPh sb="0" eb="2">
      <t>ヨコタ</t>
    </rPh>
    <phoneticPr fontId="1"/>
  </si>
  <si>
    <t>近松</t>
    <rPh sb="0" eb="2">
      <t>チカマツ</t>
    </rPh>
    <phoneticPr fontId="1"/>
  </si>
  <si>
    <t>奥田</t>
    <rPh sb="0" eb="2">
      <t>オクダ</t>
    </rPh>
    <phoneticPr fontId="1"/>
  </si>
  <si>
    <t>2016年</t>
    <rPh sb="4" eb="5">
      <t>ネン</t>
    </rPh>
    <phoneticPr fontId="1"/>
  </si>
  <si>
    <t>煮玉子</t>
    <rPh sb="0" eb="1">
      <t>ニ</t>
    </rPh>
    <rPh sb="1" eb="3">
      <t>タマゴ</t>
    </rPh>
    <phoneticPr fontId="1"/>
  </si>
  <si>
    <t>持ち込みの品</t>
    <rPh sb="0" eb="1">
      <t>モ</t>
    </rPh>
    <rPh sb="2" eb="3">
      <t>コ</t>
    </rPh>
    <rPh sb="5" eb="6">
      <t>シナ</t>
    </rPh>
    <phoneticPr fontId="1"/>
  </si>
  <si>
    <t>615 河口さん・・・ミッキー・ミニーぬいぐるみ、グラスセット３点</t>
    <rPh sb="4" eb="6">
      <t>カワグチ</t>
    </rPh>
    <rPh sb="32" eb="33">
      <t>テン</t>
    </rPh>
    <phoneticPr fontId="1"/>
  </si>
  <si>
    <t>812小野さん・・・焼酎2本</t>
    <rPh sb="3" eb="5">
      <t>オノ</t>
    </rPh>
    <rPh sb="10" eb="12">
      <t>ショウチュウ</t>
    </rPh>
    <rPh sb="13" eb="14">
      <t>ホン</t>
    </rPh>
    <phoneticPr fontId="1"/>
  </si>
  <si>
    <t>1302星野さん・・・雑貨</t>
    <rPh sb="4" eb="6">
      <t>ホシノ</t>
    </rPh>
    <rPh sb="11" eb="13">
      <t>ザッカ</t>
    </rPh>
    <phoneticPr fontId="1"/>
  </si>
  <si>
    <t>902須藤さん・・・雑貨</t>
    <rPh sb="3" eb="5">
      <t>スドウ</t>
    </rPh>
    <rPh sb="10" eb="12">
      <t>ザッカ</t>
    </rPh>
    <phoneticPr fontId="1"/>
  </si>
  <si>
    <t>数</t>
    <rPh sb="0" eb="1">
      <t>スウ</t>
    </rPh>
    <phoneticPr fontId="1"/>
  </si>
  <si>
    <t>金種</t>
    <rPh sb="0" eb="1">
      <t>キン</t>
    </rPh>
    <rPh sb="1" eb="2">
      <t>タネ</t>
    </rPh>
    <phoneticPr fontId="1"/>
  </si>
  <si>
    <t>能岡</t>
    <rPh sb="0" eb="1">
      <t>ノウ</t>
    </rPh>
    <rPh sb="1" eb="2">
      <t>オカ</t>
    </rPh>
    <phoneticPr fontId="1"/>
  </si>
  <si>
    <t>後藤</t>
    <rPh sb="0" eb="2">
      <t>ゴトウ</t>
    </rPh>
    <phoneticPr fontId="1"/>
  </si>
  <si>
    <t>村上</t>
    <rPh sb="0" eb="2">
      <t>ムラカミ</t>
    </rPh>
    <phoneticPr fontId="1"/>
  </si>
  <si>
    <t>酒井</t>
    <rPh sb="0" eb="2">
      <t>サカイ</t>
    </rPh>
    <phoneticPr fontId="1"/>
  </si>
  <si>
    <t>蔵増</t>
    <rPh sb="0" eb="2">
      <t>クラマス</t>
    </rPh>
    <phoneticPr fontId="1"/>
  </si>
  <si>
    <t>落合</t>
    <rPh sb="0" eb="2">
      <t>オチアイ</t>
    </rPh>
    <phoneticPr fontId="1"/>
  </si>
  <si>
    <t>石川</t>
    <rPh sb="0" eb="2">
      <t>イシカワ</t>
    </rPh>
    <phoneticPr fontId="1"/>
  </si>
  <si>
    <t>中村</t>
    <rPh sb="0" eb="2">
      <t>ナカムラ</t>
    </rPh>
    <phoneticPr fontId="1"/>
  </si>
  <si>
    <t>2017年</t>
    <rPh sb="4" eb="5">
      <t>ネン</t>
    </rPh>
    <phoneticPr fontId="1"/>
  </si>
  <si>
    <t>1303 渡辺・・・ぬいぐるみ</t>
    <rPh sb="5" eb="7">
      <t>ワタナベ</t>
    </rPh>
    <phoneticPr fontId="1"/>
  </si>
  <si>
    <t>荻原</t>
    <rPh sb="0" eb="2">
      <t>オギワラ</t>
    </rPh>
    <phoneticPr fontId="1"/>
  </si>
  <si>
    <t>中山</t>
    <rPh sb="0" eb="2">
      <t>ナカヤマ</t>
    </rPh>
    <phoneticPr fontId="1"/>
  </si>
  <si>
    <t>サポーター</t>
    <phoneticPr fontId="1"/>
  </si>
  <si>
    <t>米倉</t>
    <rPh sb="0" eb="2">
      <t>ヨネクラ</t>
    </rPh>
    <phoneticPr fontId="1"/>
  </si>
  <si>
    <t>山口</t>
    <rPh sb="0" eb="2">
      <t>ヤマグチ</t>
    </rPh>
    <phoneticPr fontId="1"/>
  </si>
  <si>
    <t>呉</t>
    <rPh sb="0" eb="1">
      <t>ゴ</t>
    </rPh>
    <phoneticPr fontId="1"/>
  </si>
  <si>
    <t>山崎</t>
    <rPh sb="0" eb="2">
      <t>ヤマザキ</t>
    </rPh>
    <phoneticPr fontId="1"/>
  </si>
  <si>
    <t>小室</t>
    <rPh sb="0" eb="2">
      <t>コムロ</t>
    </rPh>
    <phoneticPr fontId="1"/>
  </si>
  <si>
    <t>400？</t>
    <phoneticPr fontId="1"/>
  </si>
  <si>
    <t>黒川</t>
    <rPh sb="0" eb="2">
      <t>クロカワ</t>
    </rPh>
    <phoneticPr fontId="1"/>
  </si>
  <si>
    <t>脇谷</t>
    <rPh sb="0" eb="2">
      <t>ワキタニ</t>
    </rPh>
    <phoneticPr fontId="1"/>
  </si>
  <si>
    <t>サポーター</t>
    <phoneticPr fontId="1"/>
  </si>
  <si>
    <t>網江</t>
    <rPh sb="0" eb="2">
      <t>アミエ</t>
    </rPh>
    <phoneticPr fontId="1"/>
  </si>
  <si>
    <t>山崎</t>
    <rPh sb="0" eb="2">
      <t>ヤマザキ</t>
    </rPh>
    <phoneticPr fontId="1"/>
  </si>
  <si>
    <t>高田、むろい</t>
    <rPh sb="0" eb="2">
      <t>タカダ</t>
    </rPh>
    <phoneticPr fontId="1"/>
  </si>
  <si>
    <t>安形、金子、大田、吉岡</t>
    <rPh sb="0" eb="2">
      <t>ヤスガタ</t>
    </rPh>
    <rPh sb="3" eb="5">
      <t>カネコ</t>
    </rPh>
    <rPh sb="6" eb="8">
      <t>オオタ</t>
    </rPh>
    <rPh sb="9" eb="11">
      <t>ヨシオカ</t>
    </rPh>
    <phoneticPr fontId="1"/>
  </si>
  <si>
    <t>2018年</t>
    <rPh sb="4" eb="5">
      <t>ネン</t>
    </rPh>
    <phoneticPr fontId="1"/>
  </si>
  <si>
    <t>つくね</t>
    <phoneticPr fontId="1"/>
  </si>
  <si>
    <t>売上：34,800円</t>
  </si>
  <si>
    <t>会費：17,600円、売上：17,200円</t>
  </si>
  <si>
    <t>募金：16,932円</t>
  </si>
  <si>
    <t>実</t>
    <rPh sb="0" eb="1">
      <t>ジツ</t>
    </rPh>
    <phoneticPr fontId="1"/>
  </si>
  <si>
    <t>計算値</t>
    <rPh sb="0" eb="3">
      <t>ケイサンチ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</si>
</sst>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0" fillId="0" borderId="7" xfId="0" applyBorder="1"/>
    <xf numFmtId="0" fontId="3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7" xfId="0" applyFont="1" applyBorder="1"/>
    <xf numFmtId="0" fontId="3" fillId="0" borderId="1" xfId="0" applyFont="1" applyBorder="1"/>
    <xf numFmtId="0" fontId="0" fillId="0" borderId="0" xfId="0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4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4" fillId="0" borderId="0" xfId="0" applyFont="1"/>
    <xf numFmtId="0" fontId="2" fillId="0" borderId="19" xfId="0" applyFont="1" applyBorder="1" applyAlignment="1">
      <alignment horizontal="center"/>
    </xf>
    <xf numFmtId="0" fontId="2" fillId="0" borderId="20" xfId="0" applyFont="1" applyBorder="1"/>
    <xf numFmtId="0" fontId="5" fillId="0" borderId="1" xfId="0" applyFont="1" applyBorder="1"/>
    <xf numFmtId="0" fontId="2" fillId="0" borderId="1" xfId="0" applyFont="1" applyBorder="1" applyAlignment="1">
      <alignment wrapText="1"/>
    </xf>
    <xf numFmtId="0" fontId="6" fillId="0" borderId="21" xfId="0" applyFont="1" applyBorder="1"/>
    <xf numFmtId="0" fontId="6" fillId="0" borderId="22" xfId="0" applyFont="1" applyBorder="1"/>
    <xf numFmtId="0" fontId="6" fillId="0" borderId="23" xfId="0" applyFont="1" applyBorder="1"/>
    <xf numFmtId="0" fontId="6" fillId="0" borderId="24" xfId="0" applyFont="1" applyBorder="1" applyAlignment="1">
      <alignment horizontal="right"/>
    </xf>
    <xf numFmtId="0" fontId="6" fillId="0" borderId="24" xfId="0" applyFont="1" applyBorder="1"/>
    <xf numFmtId="0" fontId="6" fillId="0" borderId="25" xfId="0" applyFont="1" applyBorder="1"/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27" xfId="0" applyFont="1" applyBorder="1" applyAlignment="1">
      <alignment wrapText="1"/>
    </xf>
    <xf numFmtId="0" fontId="6" fillId="0" borderId="15" xfId="0" applyFont="1" applyBorder="1"/>
    <xf numFmtId="0" fontId="6" fillId="0" borderId="27" xfId="0" applyFont="1" applyBorder="1"/>
    <xf numFmtId="0" fontId="6" fillId="0" borderId="28" xfId="0" applyFont="1" applyBorder="1"/>
    <xf numFmtId="0" fontId="6" fillId="0" borderId="29" xfId="0" applyFont="1" applyBorder="1"/>
    <xf numFmtId="0" fontId="6" fillId="0" borderId="7" xfId="0" applyFont="1" applyBorder="1"/>
    <xf numFmtId="0" fontId="6" fillId="0" borderId="30" xfId="0" applyFont="1" applyBorder="1"/>
    <xf numFmtId="0" fontId="6" fillId="0" borderId="9" xfId="0" applyFont="1" applyBorder="1"/>
    <xf numFmtId="0" fontId="6" fillId="0" borderId="25" xfId="0" applyFont="1" applyBorder="1" applyAlignment="1">
      <alignment wrapText="1"/>
    </xf>
    <xf numFmtId="0" fontId="6" fillId="0" borderId="9" xfId="0" applyFont="1" applyBorder="1" applyAlignment="1">
      <alignment horizontal="right"/>
    </xf>
    <xf numFmtId="0" fontId="6" fillId="0" borderId="25" xfId="0" applyFont="1" applyBorder="1" applyAlignment="1">
      <alignment horizontal="center" wrapText="1"/>
    </xf>
    <xf numFmtId="0" fontId="6" fillId="0" borderId="17" xfId="0" applyFont="1" applyBorder="1"/>
    <xf numFmtId="0" fontId="6" fillId="0" borderId="18" xfId="0" applyFont="1" applyBorder="1"/>
    <xf numFmtId="0" fontId="2" fillId="0" borderId="1" xfId="0" applyFont="1" applyFill="1" applyBorder="1"/>
    <xf numFmtId="0" fontId="2" fillId="2" borderId="1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/>
    <xf numFmtId="0" fontId="2" fillId="0" borderId="3" xfId="0" applyFont="1" applyFill="1" applyBorder="1"/>
    <xf numFmtId="0" fontId="2" fillId="4" borderId="1" xfId="0" applyFont="1" applyFill="1" applyBorder="1"/>
    <xf numFmtId="0" fontId="7" fillId="0" borderId="1" xfId="0" applyFont="1" applyFill="1" applyBorder="1"/>
    <xf numFmtId="0" fontId="8" fillId="2" borderId="1" xfId="0" applyFont="1" applyFill="1" applyBorder="1"/>
    <xf numFmtId="0" fontId="9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tabSelected="1" workbookViewId="0">
      <selection activeCell="O17" sqref="O17"/>
    </sheetView>
  </sheetViews>
  <sheetFormatPr defaultRowHeight="13.5"/>
  <sheetData>
    <row r="1" spans="1:15">
      <c r="A1" t="s">
        <v>110</v>
      </c>
    </row>
    <row r="3" spans="1:15">
      <c r="B3" s="13" t="s">
        <v>20</v>
      </c>
      <c r="C3" s="14" t="s">
        <v>2</v>
      </c>
      <c r="D3" s="15"/>
      <c r="E3" s="16"/>
      <c r="F3" s="14" t="s">
        <v>11</v>
      </c>
      <c r="G3" s="15"/>
      <c r="H3" s="16"/>
      <c r="I3" s="14" t="s">
        <v>8</v>
      </c>
      <c r="J3" s="16"/>
      <c r="L3" t="s">
        <v>51</v>
      </c>
    </row>
    <row r="4" spans="1:15" ht="24">
      <c r="B4" s="18" t="s">
        <v>19</v>
      </c>
      <c r="C4" s="37" t="s">
        <v>44</v>
      </c>
      <c r="D4" s="37" t="s">
        <v>43</v>
      </c>
      <c r="E4" s="37" t="s">
        <v>41</v>
      </c>
      <c r="F4" s="37" t="s">
        <v>44</v>
      </c>
      <c r="G4" s="37" t="s">
        <v>43</v>
      </c>
      <c r="H4" s="37" t="s">
        <v>41</v>
      </c>
      <c r="I4" s="18" t="s">
        <v>9</v>
      </c>
      <c r="J4" s="18" t="s">
        <v>10</v>
      </c>
      <c r="L4" s="1" t="s">
        <v>66</v>
      </c>
      <c r="M4" s="1">
        <v>97</v>
      </c>
      <c r="O4" s="71" t="s">
        <v>112</v>
      </c>
    </row>
    <row r="5" spans="1:15">
      <c r="B5" s="19"/>
      <c r="C5" s="3">
        <v>200</v>
      </c>
      <c r="D5" s="3">
        <v>100</v>
      </c>
      <c r="E5" s="3" t="s">
        <v>5</v>
      </c>
      <c r="F5" s="3">
        <v>300</v>
      </c>
      <c r="G5" s="3">
        <v>100</v>
      </c>
      <c r="H5" s="3" t="s">
        <v>5</v>
      </c>
      <c r="I5" s="19"/>
      <c r="J5" s="19"/>
      <c r="L5" s="1" t="s">
        <v>50</v>
      </c>
      <c r="M5" s="1">
        <v>58</v>
      </c>
      <c r="O5" s="71" t="s">
        <v>113</v>
      </c>
    </row>
    <row r="6" spans="1:15">
      <c r="B6" s="20">
        <v>48</v>
      </c>
      <c r="C6" s="20">
        <v>63</v>
      </c>
      <c r="D6" s="20">
        <v>33</v>
      </c>
      <c r="E6" s="20">
        <v>10</v>
      </c>
      <c r="F6" s="20">
        <v>11</v>
      </c>
      <c r="G6" s="20">
        <v>12</v>
      </c>
      <c r="H6" s="20">
        <v>1</v>
      </c>
      <c r="I6" s="3">
        <v>130</v>
      </c>
      <c r="J6" s="3">
        <v>19000</v>
      </c>
      <c r="L6" s="1" t="s">
        <v>111</v>
      </c>
      <c r="M6" s="1">
        <v>36</v>
      </c>
      <c r="O6" s="71" t="s">
        <v>114</v>
      </c>
    </row>
    <row r="7" spans="1:15">
      <c r="E7" s="1">
        <f>SUM(C6:E6)</f>
        <v>106</v>
      </c>
      <c r="H7" s="1">
        <f>SUM(F6:H6)</f>
        <v>24</v>
      </c>
      <c r="M7" s="1">
        <f>SUM(M3:M6)</f>
        <v>191</v>
      </c>
    </row>
    <row r="8" spans="1:15">
      <c r="C8" t="s">
        <v>82</v>
      </c>
      <c r="D8" t="s">
        <v>83</v>
      </c>
    </row>
    <row r="9" spans="1:15">
      <c r="B9" t="s">
        <v>35</v>
      </c>
      <c r="C9" s="1">
        <v>31</v>
      </c>
      <c r="D9" s="1">
        <v>1000</v>
      </c>
      <c r="E9" s="1">
        <f>C9*D9</f>
        <v>31000</v>
      </c>
      <c r="G9" s="36" t="s">
        <v>36</v>
      </c>
    </row>
    <row r="10" spans="1:15">
      <c r="C10" s="1">
        <v>4</v>
      </c>
      <c r="D10" s="1">
        <v>500</v>
      </c>
      <c r="E10" s="1">
        <f>C10*D10</f>
        <v>2000</v>
      </c>
      <c r="G10" s="1">
        <v>2500</v>
      </c>
      <c r="L10" t="s">
        <v>77</v>
      </c>
    </row>
    <row r="11" spans="1:15">
      <c r="C11" s="1">
        <v>40</v>
      </c>
      <c r="D11" s="1">
        <v>100</v>
      </c>
      <c r="E11" s="1">
        <f>C11*D11</f>
        <v>4000</v>
      </c>
    </row>
    <row r="12" spans="1:15">
      <c r="C12" s="1">
        <v>6</v>
      </c>
      <c r="D12" s="1">
        <v>50</v>
      </c>
      <c r="E12" s="1">
        <f>C12*D12</f>
        <v>300</v>
      </c>
      <c r="G12" s="21"/>
      <c r="H12" s="1" t="s">
        <v>22</v>
      </c>
      <c r="I12" s="1" t="s">
        <v>31</v>
      </c>
      <c r="J12" s="1" t="s">
        <v>21</v>
      </c>
    </row>
    <row r="13" spans="1:15">
      <c r="C13" s="1">
        <v>0</v>
      </c>
      <c r="D13" s="1">
        <v>10</v>
      </c>
      <c r="E13" s="1">
        <f>C13*D13</f>
        <v>0</v>
      </c>
      <c r="G13" s="21"/>
      <c r="H13" s="1">
        <f>E14-G10</f>
        <v>34800</v>
      </c>
      <c r="I13" s="1">
        <f>J6</f>
        <v>19000</v>
      </c>
      <c r="J13" s="1">
        <f>H13-I13</f>
        <v>15800</v>
      </c>
      <c r="K13" t="s">
        <v>116</v>
      </c>
    </row>
    <row r="14" spans="1:15">
      <c r="E14" s="12">
        <f>SUM(E9:E13)</f>
        <v>37300</v>
      </c>
      <c r="G14" s="21"/>
      <c r="I14" s="1">
        <v>17600</v>
      </c>
      <c r="J14" s="1">
        <v>17200</v>
      </c>
      <c r="K14" t="s">
        <v>115</v>
      </c>
    </row>
    <row r="15" spans="1:15">
      <c r="A15" t="s">
        <v>92</v>
      </c>
    </row>
    <row r="17" spans="1:14">
      <c r="B17" s="13" t="s">
        <v>20</v>
      </c>
      <c r="C17" s="14" t="s">
        <v>2</v>
      </c>
      <c r="D17" s="15"/>
      <c r="E17" s="16"/>
      <c r="F17" s="14" t="s">
        <v>11</v>
      </c>
      <c r="G17" s="15"/>
      <c r="H17" s="16"/>
      <c r="I17" s="14" t="s">
        <v>8</v>
      </c>
      <c r="J17" s="16"/>
      <c r="L17" t="s">
        <v>51</v>
      </c>
    </row>
    <row r="18" spans="1:14" ht="24">
      <c r="B18" s="18" t="s">
        <v>19</v>
      </c>
      <c r="C18" s="37" t="s">
        <v>44</v>
      </c>
      <c r="D18" s="37" t="s">
        <v>43</v>
      </c>
      <c r="E18" s="37" t="s">
        <v>41</v>
      </c>
      <c r="F18" s="37" t="s">
        <v>44</v>
      </c>
      <c r="G18" s="37" t="s">
        <v>43</v>
      </c>
      <c r="H18" s="37" t="s">
        <v>41</v>
      </c>
      <c r="I18" s="18" t="s">
        <v>9</v>
      </c>
      <c r="J18" s="18" t="s">
        <v>10</v>
      </c>
      <c r="L18" s="1" t="s">
        <v>66</v>
      </c>
      <c r="M18" s="1"/>
    </row>
    <row r="19" spans="1:14">
      <c r="B19" s="19"/>
      <c r="C19" s="3">
        <v>200</v>
      </c>
      <c r="D19" s="3">
        <v>100</v>
      </c>
      <c r="E19" s="3" t="s">
        <v>5</v>
      </c>
      <c r="F19" s="3">
        <v>300</v>
      </c>
      <c r="G19" s="3">
        <v>100</v>
      </c>
      <c r="H19" s="3" t="s">
        <v>5</v>
      </c>
      <c r="I19" s="19"/>
      <c r="J19" s="19"/>
      <c r="L19" s="1" t="s">
        <v>50</v>
      </c>
      <c r="M19" s="1"/>
    </row>
    <row r="20" spans="1:14">
      <c r="B20" s="20">
        <v>52</v>
      </c>
      <c r="C20" s="20">
        <v>70</v>
      </c>
      <c r="D20" s="20">
        <v>25</v>
      </c>
      <c r="E20" s="20">
        <v>11</v>
      </c>
      <c r="F20" s="20">
        <v>20</v>
      </c>
      <c r="G20" s="20">
        <v>14</v>
      </c>
      <c r="H20" s="20">
        <v>5</v>
      </c>
      <c r="I20" s="3">
        <v>145</v>
      </c>
      <c r="J20" s="3">
        <v>20100</v>
      </c>
      <c r="L20" s="1" t="s">
        <v>65</v>
      </c>
      <c r="M20" s="1"/>
    </row>
    <row r="21" spans="1:14">
      <c r="E21" s="1">
        <f>SUM(C20:E20)</f>
        <v>106</v>
      </c>
      <c r="H21" s="1">
        <f>SUM(F20:H20)</f>
        <v>39</v>
      </c>
      <c r="L21" s="1" t="s">
        <v>76</v>
      </c>
      <c r="M21" s="1"/>
    </row>
    <row r="22" spans="1:14">
      <c r="C22" t="s">
        <v>82</v>
      </c>
      <c r="D22" t="s">
        <v>83</v>
      </c>
      <c r="M22" s="1">
        <f>SUM(M18:M21)</f>
        <v>0</v>
      </c>
      <c r="N22" s="1">
        <v>218</v>
      </c>
    </row>
    <row r="23" spans="1:14">
      <c r="B23" t="s">
        <v>35</v>
      </c>
      <c r="C23" s="1">
        <v>34</v>
      </c>
      <c r="D23" s="1">
        <v>1000</v>
      </c>
      <c r="E23" s="1">
        <f>C23*D23</f>
        <v>34000</v>
      </c>
      <c r="G23" s="36" t="s">
        <v>36</v>
      </c>
    </row>
    <row r="24" spans="1:14">
      <c r="C24" s="1">
        <v>10</v>
      </c>
      <c r="D24" s="1">
        <v>500</v>
      </c>
      <c r="E24" s="1">
        <f>C24*D24</f>
        <v>5000</v>
      </c>
      <c r="G24" s="1">
        <v>3000</v>
      </c>
      <c r="L24" t="s">
        <v>77</v>
      </c>
    </row>
    <row r="25" spans="1:14">
      <c r="C25" s="1">
        <v>39</v>
      </c>
      <c r="D25" s="1">
        <v>100</v>
      </c>
      <c r="E25" s="1">
        <f>C25*D25</f>
        <v>3900</v>
      </c>
      <c r="L25" t="s">
        <v>93</v>
      </c>
    </row>
    <row r="26" spans="1:14">
      <c r="C26" s="1">
        <v>4</v>
      </c>
      <c r="D26" s="1">
        <v>50</v>
      </c>
      <c r="E26" s="1">
        <f>C26*D26</f>
        <v>200</v>
      </c>
      <c r="G26" s="21"/>
      <c r="H26" s="1" t="s">
        <v>22</v>
      </c>
      <c r="I26" s="1" t="s">
        <v>31</v>
      </c>
      <c r="J26" s="1" t="s">
        <v>21</v>
      </c>
    </row>
    <row r="27" spans="1:14">
      <c r="C27" s="1">
        <v>10</v>
      </c>
      <c r="D27" s="1">
        <v>10</v>
      </c>
      <c r="E27" s="1">
        <f>C27*D27</f>
        <v>100</v>
      </c>
      <c r="G27" s="21"/>
      <c r="H27" s="1">
        <f>E28-G24</f>
        <v>40200</v>
      </c>
      <c r="I27" s="1">
        <f>J20</f>
        <v>20100</v>
      </c>
      <c r="J27" s="1">
        <f>H27-I27</f>
        <v>20100</v>
      </c>
    </row>
    <row r="28" spans="1:14">
      <c r="E28" s="12">
        <f>SUM(E23:E27)</f>
        <v>43200</v>
      </c>
      <c r="G28" s="21"/>
    </row>
    <row r="29" spans="1:14">
      <c r="A29" t="s">
        <v>75</v>
      </c>
    </row>
    <row r="31" spans="1:14">
      <c r="B31" s="13" t="s">
        <v>20</v>
      </c>
      <c r="C31" s="14" t="s">
        <v>2</v>
      </c>
      <c r="D31" s="15"/>
      <c r="E31" s="16"/>
      <c r="F31" s="14" t="s">
        <v>11</v>
      </c>
      <c r="G31" s="15"/>
      <c r="H31" s="16"/>
      <c r="I31" s="14" t="s">
        <v>8</v>
      </c>
      <c r="J31" s="16"/>
      <c r="L31" t="s">
        <v>51</v>
      </c>
    </row>
    <row r="32" spans="1:14" ht="24">
      <c r="B32" s="18" t="s">
        <v>19</v>
      </c>
      <c r="C32" s="37" t="s">
        <v>44</v>
      </c>
      <c r="D32" s="37" t="s">
        <v>43</v>
      </c>
      <c r="E32" s="37" t="s">
        <v>41</v>
      </c>
      <c r="F32" s="37" t="s">
        <v>44</v>
      </c>
      <c r="G32" s="37" t="s">
        <v>43</v>
      </c>
      <c r="H32" s="37" t="s">
        <v>41</v>
      </c>
      <c r="I32" s="18" t="s">
        <v>9</v>
      </c>
      <c r="J32" s="18" t="s">
        <v>10</v>
      </c>
      <c r="L32" s="1" t="s">
        <v>66</v>
      </c>
      <c r="M32" s="1">
        <v>78</v>
      </c>
    </row>
    <row r="33" spans="1:14">
      <c r="B33" s="19"/>
      <c r="C33" s="3">
        <v>200</v>
      </c>
      <c r="D33" s="3">
        <v>100</v>
      </c>
      <c r="E33" s="3" t="s">
        <v>5</v>
      </c>
      <c r="F33" s="3">
        <v>300</v>
      </c>
      <c r="G33" s="3">
        <v>100</v>
      </c>
      <c r="H33" s="3" t="s">
        <v>5</v>
      </c>
      <c r="I33" s="19"/>
      <c r="J33" s="19"/>
      <c r="L33" s="1" t="s">
        <v>50</v>
      </c>
      <c r="M33" s="1">
        <v>44</v>
      </c>
    </row>
    <row r="34" spans="1:14">
      <c r="B34" s="20">
        <v>49</v>
      </c>
      <c r="C34" s="20">
        <v>70</v>
      </c>
      <c r="D34" s="20">
        <v>22</v>
      </c>
      <c r="E34" s="20">
        <v>15</v>
      </c>
      <c r="F34" s="20">
        <v>19</v>
      </c>
      <c r="G34" s="20">
        <v>3</v>
      </c>
      <c r="H34" s="20">
        <v>11</v>
      </c>
      <c r="I34" s="3">
        <v>140</v>
      </c>
      <c r="J34" s="3">
        <v>22200</v>
      </c>
      <c r="L34" s="1" t="s">
        <v>65</v>
      </c>
      <c r="M34" s="1">
        <v>69</v>
      </c>
    </row>
    <row r="35" spans="1:14">
      <c r="E35" s="1">
        <f>SUM(C34:E34)</f>
        <v>107</v>
      </c>
      <c r="H35" s="1">
        <f>SUM(F34:H34)</f>
        <v>33</v>
      </c>
      <c r="L35" s="1" t="s">
        <v>76</v>
      </c>
      <c r="M35" s="1">
        <v>23</v>
      </c>
    </row>
    <row r="36" spans="1:14">
      <c r="C36" t="s">
        <v>82</v>
      </c>
      <c r="D36" t="s">
        <v>83</v>
      </c>
      <c r="M36" s="1">
        <f>SUM(M32:M35)</f>
        <v>214</v>
      </c>
      <c r="N36" s="1">
        <v>218</v>
      </c>
    </row>
    <row r="37" spans="1:14">
      <c r="B37" t="s">
        <v>35</v>
      </c>
      <c r="C37" s="1">
        <v>36</v>
      </c>
      <c r="D37" s="1">
        <v>1000</v>
      </c>
      <c r="E37" s="1">
        <f>C37*D37</f>
        <v>36000</v>
      </c>
      <c r="G37" s="36" t="s">
        <v>36</v>
      </c>
    </row>
    <row r="38" spans="1:14">
      <c r="C38" s="1">
        <v>5</v>
      </c>
      <c r="D38" s="1">
        <v>500</v>
      </c>
      <c r="E38" s="1">
        <f>C38*D38</f>
        <v>2500</v>
      </c>
      <c r="G38" s="1">
        <v>2000</v>
      </c>
      <c r="L38" t="s">
        <v>77</v>
      </c>
    </row>
    <row r="39" spans="1:14">
      <c r="C39" s="1">
        <v>71</v>
      </c>
      <c r="D39" s="1">
        <v>100</v>
      </c>
      <c r="E39" s="1">
        <f>C39*D39</f>
        <v>7100</v>
      </c>
      <c r="L39" t="s">
        <v>78</v>
      </c>
    </row>
    <row r="40" spans="1:14">
      <c r="C40" s="1">
        <v>6</v>
      </c>
      <c r="D40" s="1">
        <v>50</v>
      </c>
      <c r="E40" s="1">
        <f>C40*D40</f>
        <v>300</v>
      </c>
      <c r="G40" s="21"/>
      <c r="H40" s="1" t="s">
        <v>22</v>
      </c>
      <c r="I40" s="1" t="s">
        <v>31</v>
      </c>
      <c r="J40" s="1" t="s">
        <v>21</v>
      </c>
      <c r="L40" t="s">
        <v>79</v>
      </c>
    </row>
    <row r="41" spans="1:14">
      <c r="C41" s="1"/>
      <c r="D41" s="1">
        <v>10</v>
      </c>
      <c r="E41" s="1">
        <f>C41*D41</f>
        <v>0</v>
      </c>
      <c r="G41" s="21"/>
      <c r="H41" s="1">
        <f>E42-G38</f>
        <v>43900</v>
      </c>
      <c r="I41" s="1">
        <f>J34</f>
        <v>22200</v>
      </c>
      <c r="J41" s="1">
        <f>H41-I41</f>
        <v>21700</v>
      </c>
      <c r="L41" t="s">
        <v>80</v>
      </c>
    </row>
    <row r="42" spans="1:14">
      <c r="E42" s="12">
        <f>SUM(E37:E41)</f>
        <v>45900</v>
      </c>
      <c r="G42" s="21"/>
      <c r="L42" t="s">
        <v>81</v>
      </c>
    </row>
    <row r="43" spans="1:14">
      <c r="A43" t="s">
        <v>62</v>
      </c>
    </row>
    <row r="45" spans="1:14">
      <c r="B45" s="13" t="s">
        <v>20</v>
      </c>
      <c r="C45" s="14" t="s">
        <v>2</v>
      </c>
      <c r="D45" s="15"/>
      <c r="E45" s="16"/>
      <c r="F45" s="14" t="s">
        <v>11</v>
      </c>
      <c r="G45" s="15"/>
      <c r="H45" s="16"/>
      <c r="I45" s="14" t="s">
        <v>8</v>
      </c>
      <c r="J45" s="16"/>
    </row>
    <row r="46" spans="1:14" ht="24">
      <c r="B46" s="18" t="s">
        <v>19</v>
      </c>
      <c r="C46" s="37" t="s">
        <v>44</v>
      </c>
      <c r="D46" s="37" t="s">
        <v>43</v>
      </c>
      <c r="E46" s="37" t="s">
        <v>45</v>
      </c>
      <c r="F46" s="37" t="s">
        <v>44</v>
      </c>
      <c r="G46" s="37" t="s">
        <v>43</v>
      </c>
      <c r="H46" s="37" t="s">
        <v>45</v>
      </c>
      <c r="I46" s="18" t="s">
        <v>9</v>
      </c>
      <c r="J46" s="18" t="s">
        <v>10</v>
      </c>
    </row>
    <row r="47" spans="1:14">
      <c r="B47" s="19"/>
      <c r="C47" s="3">
        <v>200</v>
      </c>
      <c r="D47" s="3">
        <v>100</v>
      </c>
      <c r="E47" s="3" t="s">
        <v>5</v>
      </c>
      <c r="F47" s="3">
        <v>300</v>
      </c>
      <c r="G47" s="3">
        <v>100</v>
      </c>
      <c r="H47" s="3" t="s">
        <v>5</v>
      </c>
      <c r="I47" s="19"/>
      <c r="J47" s="19"/>
    </row>
    <row r="48" spans="1:14">
      <c r="B48" s="20">
        <v>45</v>
      </c>
      <c r="C48" s="20">
        <v>59</v>
      </c>
      <c r="D48" s="20">
        <v>25</v>
      </c>
      <c r="E48" s="20">
        <v>16</v>
      </c>
      <c r="F48" s="20">
        <v>19</v>
      </c>
      <c r="G48" s="20">
        <v>14</v>
      </c>
      <c r="H48" s="20">
        <v>8</v>
      </c>
      <c r="I48" s="20">
        <v>141</v>
      </c>
      <c r="J48" s="20">
        <v>21400</v>
      </c>
    </row>
    <row r="49" spans="1:13">
      <c r="E49" s="1">
        <v>100</v>
      </c>
      <c r="H49" s="1">
        <v>41</v>
      </c>
    </row>
    <row r="51" spans="1:13">
      <c r="B51" t="s">
        <v>35</v>
      </c>
      <c r="C51" s="1">
        <v>30</v>
      </c>
      <c r="D51" s="1">
        <v>1000</v>
      </c>
      <c r="E51" s="1">
        <f>C51*D51</f>
        <v>30000</v>
      </c>
      <c r="G51" s="36" t="s">
        <v>36</v>
      </c>
    </row>
    <row r="52" spans="1:13">
      <c r="C52" s="1">
        <v>4</v>
      </c>
      <c r="D52" s="1">
        <v>500</v>
      </c>
      <c r="E52" s="1">
        <f>C52*D52</f>
        <v>2000</v>
      </c>
      <c r="G52" s="1">
        <v>2000</v>
      </c>
    </row>
    <row r="53" spans="1:13">
      <c r="C53" s="1">
        <v>65</v>
      </c>
      <c r="D53" s="1">
        <v>100</v>
      </c>
      <c r="E53" s="1">
        <f>C53*D53</f>
        <v>6500</v>
      </c>
    </row>
    <row r="54" spans="1:13">
      <c r="C54" s="1">
        <v>8</v>
      </c>
      <c r="D54" s="1">
        <v>50</v>
      </c>
      <c r="E54" s="1">
        <f>C54*D54</f>
        <v>400</v>
      </c>
      <c r="G54" s="21"/>
      <c r="H54" s="1" t="s">
        <v>22</v>
      </c>
      <c r="I54" s="1" t="s">
        <v>31</v>
      </c>
      <c r="J54" s="1" t="s">
        <v>21</v>
      </c>
    </row>
    <row r="55" spans="1:13">
      <c r="C55" s="1">
        <v>1</v>
      </c>
      <c r="D55" s="1">
        <v>10</v>
      </c>
      <c r="E55" s="1">
        <f>C55*D55</f>
        <v>10</v>
      </c>
      <c r="G55" s="21"/>
      <c r="H55" s="1">
        <f>E56-G52</f>
        <v>36910</v>
      </c>
      <c r="I55" s="1">
        <f>J48</f>
        <v>21400</v>
      </c>
      <c r="J55" s="1">
        <f>H55-I55</f>
        <v>15510</v>
      </c>
    </row>
    <row r="56" spans="1:13">
      <c r="E56" s="12">
        <f>SUM(E51:E55)</f>
        <v>38910</v>
      </c>
      <c r="G56" s="21"/>
    </row>
    <row r="57" spans="1:13">
      <c r="A57" t="s">
        <v>46</v>
      </c>
    </row>
    <row r="59" spans="1:13">
      <c r="B59" s="13" t="s">
        <v>20</v>
      </c>
      <c r="C59" s="14" t="s">
        <v>2</v>
      </c>
      <c r="D59" s="15"/>
      <c r="E59" s="16"/>
      <c r="F59" s="14" t="s">
        <v>11</v>
      </c>
      <c r="G59" s="15"/>
      <c r="H59" s="16"/>
      <c r="I59" s="14" t="s">
        <v>8</v>
      </c>
      <c r="J59" s="16"/>
    </row>
    <row r="60" spans="1:13" ht="24">
      <c r="B60" s="18" t="s">
        <v>19</v>
      </c>
      <c r="C60" s="37" t="s">
        <v>44</v>
      </c>
      <c r="D60" s="37" t="s">
        <v>43</v>
      </c>
      <c r="E60" s="37" t="s">
        <v>63</v>
      </c>
      <c r="F60" s="37" t="s">
        <v>44</v>
      </c>
      <c r="G60" s="37" t="s">
        <v>43</v>
      </c>
      <c r="H60" s="37" t="s">
        <v>63</v>
      </c>
      <c r="I60" s="18" t="s">
        <v>9</v>
      </c>
      <c r="J60" s="18" t="s">
        <v>10</v>
      </c>
    </row>
    <row r="61" spans="1:13">
      <c r="B61" s="19"/>
      <c r="C61" s="3">
        <v>200</v>
      </c>
      <c r="D61" s="3">
        <v>100</v>
      </c>
      <c r="E61" s="3" t="s">
        <v>5</v>
      </c>
      <c r="F61" s="3">
        <v>300</v>
      </c>
      <c r="G61" s="3">
        <v>100</v>
      </c>
      <c r="H61" s="3" t="s">
        <v>5</v>
      </c>
      <c r="I61" s="19"/>
      <c r="J61" s="19"/>
    </row>
    <row r="62" spans="1:13">
      <c r="B62" s="20">
        <v>48</v>
      </c>
      <c r="C62" s="20">
        <v>63</v>
      </c>
      <c r="D62" s="20">
        <v>28</v>
      </c>
      <c r="E62" s="20">
        <v>19</v>
      </c>
      <c r="F62" s="20">
        <v>19</v>
      </c>
      <c r="G62" s="20">
        <v>7</v>
      </c>
      <c r="H62" s="20">
        <v>20</v>
      </c>
      <c r="I62" s="20">
        <v>156</v>
      </c>
      <c r="J62" s="20">
        <v>21800</v>
      </c>
    </row>
    <row r="63" spans="1:13">
      <c r="E63" s="1">
        <v>110</v>
      </c>
      <c r="H63" s="1">
        <v>46</v>
      </c>
      <c r="L63" t="s">
        <v>51</v>
      </c>
    </row>
    <row r="64" spans="1:13">
      <c r="L64" s="1" t="s">
        <v>64</v>
      </c>
      <c r="M64" s="1">
        <v>32</v>
      </c>
    </row>
    <row r="65" spans="1:13">
      <c r="B65" t="s">
        <v>35</v>
      </c>
      <c r="C65" s="1">
        <v>34</v>
      </c>
      <c r="D65" s="1">
        <v>1000</v>
      </c>
      <c r="E65" s="1">
        <v>34000</v>
      </c>
      <c r="G65" s="36" t="s">
        <v>36</v>
      </c>
      <c r="L65" s="1" t="s">
        <v>65</v>
      </c>
      <c r="M65" s="1">
        <v>61</v>
      </c>
    </row>
    <row r="66" spans="1:13">
      <c r="C66" s="1">
        <v>6</v>
      </c>
      <c r="D66" s="1">
        <v>500</v>
      </c>
      <c r="E66" s="1">
        <v>3000</v>
      </c>
      <c r="G66" s="1">
        <v>2000</v>
      </c>
      <c r="L66" s="1" t="s">
        <v>66</v>
      </c>
      <c r="M66" s="1">
        <v>52</v>
      </c>
    </row>
    <row r="67" spans="1:13">
      <c r="C67" s="1">
        <v>70</v>
      </c>
      <c r="D67" s="1">
        <v>100</v>
      </c>
      <c r="E67" s="1">
        <v>7000</v>
      </c>
      <c r="L67" s="1" t="s">
        <v>50</v>
      </c>
      <c r="M67" s="1">
        <v>60</v>
      </c>
    </row>
    <row r="68" spans="1:13">
      <c r="C68" s="1">
        <v>8</v>
      </c>
      <c r="D68" s="1">
        <v>50</v>
      </c>
      <c r="E68" s="1">
        <v>400</v>
      </c>
      <c r="G68" s="21"/>
      <c r="H68" s="1" t="s">
        <v>22</v>
      </c>
      <c r="I68" s="1" t="s">
        <v>31</v>
      </c>
      <c r="J68" s="1" t="s">
        <v>21</v>
      </c>
      <c r="M68" s="1">
        <v>205</v>
      </c>
    </row>
    <row r="69" spans="1:13">
      <c r="C69" s="1">
        <v>10</v>
      </c>
      <c r="D69" s="1">
        <v>10</v>
      </c>
      <c r="E69" s="1">
        <v>100</v>
      </c>
      <c r="G69" s="21"/>
      <c r="H69" s="1">
        <v>42500</v>
      </c>
      <c r="I69" s="1">
        <v>21800</v>
      </c>
      <c r="J69" s="1">
        <v>20700</v>
      </c>
    </row>
    <row r="70" spans="1:13">
      <c r="E70" s="12">
        <v>44500</v>
      </c>
      <c r="G70" s="21"/>
    </row>
    <row r="71" spans="1:13">
      <c r="A71" t="s">
        <v>37</v>
      </c>
    </row>
    <row r="73" spans="1:13">
      <c r="B73" s="13" t="s">
        <v>20</v>
      </c>
      <c r="C73" s="14" t="s">
        <v>2</v>
      </c>
      <c r="D73" s="15"/>
      <c r="E73" s="16"/>
      <c r="F73" s="14" t="s">
        <v>11</v>
      </c>
      <c r="G73" s="15"/>
      <c r="H73" s="16"/>
      <c r="I73" s="14" t="s">
        <v>8</v>
      </c>
      <c r="J73" s="16"/>
    </row>
    <row r="74" spans="1:13">
      <c r="B74" s="18" t="s">
        <v>19</v>
      </c>
      <c r="C74" s="17" t="s">
        <v>4</v>
      </c>
      <c r="D74" s="17" t="s">
        <v>6</v>
      </c>
      <c r="E74" s="17" t="s">
        <v>7</v>
      </c>
      <c r="F74" s="17" t="s">
        <v>4</v>
      </c>
      <c r="G74" s="17" t="s">
        <v>6</v>
      </c>
      <c r="H74" s="17" t="s">
        <v>7</v>
      </c>
      <c r="I74" s="18" t="s">
        <v>9</v>
      </c>
      <c r="J74" s="18" t="s">
        <v>10</v>
      </c>
    </row>
    <row r="75" spans="1:13">
      <c r="B75" s="19"/>
      <c r="C75" s="19">
        <v>200</v>
      </c>
      <c r="D75" s="19">
        <v>100</v>
      </c>
      <c r="E75" s="19" t="s">
        <v>5</v>
      </c>
      <c r="F75" s="19">
        <v>400</v>
      </c>
      <c r="G75" s="19">
        <v>200</v>
      </c>
      <c r="H75" s="19" t="s">
        <v>5</v>
      </c>
      <c r="I75" s="19"/>
      <c r="J75" s="19"/>
    </row>
    <row r="76" spans="1:13">
      <c r="B76" s="20">
        <v>51</v>
      </c>
      <c r="C76" s="20">
        <v>67</v>
      </c>
      <c r="D76" s="20">
        <v>27</v>
      </c>
      <c r="E76" s="20">
        <v>15</v>
      </c>
      <c r="F76" s="20">
        <v>12</v>
      </c>
      <c r="G76" s="20">
        <v>2</v>
      </c>
      <c r="H76" s="20">
        <v>5</v>
      </c>
      <c r="I76" s="20">
        <v>128</v>
      </c>
      <c r="J76" s="20">
        <v>21300</v>
      </c>
    </row>
    <row r="78" spans="1:13">
      <c r="B78" t="s">
        <v>35</v>
      </c>
      <c r="C78" s="1">
        <v>23</v>
      </c>
      <c r="D78" s="1">
        <v>1000</v>
      </c>
      <c r="E78" s="1">
        <v>23000</v>
      </c>
      <c r="G78" s="36" t="s">
        <v>36</v>
      </c>
    </row>
    <row r="79" spans="1:13">
      <c r="C79" s="1">
        <v>7</v>
      </c>
      <c r="D79" s="1">
        <v>500</v>
      </c>
      <c r="E79" s="1">
        <v>3500</v>
      </c>
      <c r="G79" s="1">
        <v>1000</v>
      </c>
    </row>
    <row r="80" spans="1:13">
      <c r="C80" s="1">
        <v>100</v>
      </c>
      <c r="D80" s="1">
        <v>100</v>
      </c>
      <c r="E80" s="1">
        <v>10000</v>
      </c>
    </row>
    <row r="81" spans="1:10">
      <c r="C81" s="1">
        <v>6</v>
      </c>
      <c r="D81" s="1">
        <v>50</v>
      </c>
      <c r="E81" s="1">
        <v>300</v>
      </c>
      <c r="G81" s="21"/>
      <c r="H81" s="1" t="s">
        <v>22</v>
      </c>
      <c r="I81" s="1" t="s">
        <v>31</v>
      </c>
      <c r="J81" s="1" t="s">
        <v>21</v>
      </c>
    </row>
    <row r="82" spans="1:10">
      <c r="C82" s="1">
        <v>20</v>
      </c>
      <c r="D82" s="1">
        <v>10</v>
      </c>
      <c r="E82" s="1">
        <v>200</v>
      </c>
      <c r="G82" s="21"/>
      <c r="H82" s="1">
        <v>36000</v>
      </c>
      <c r="I82" s="1">
        <v>21300</v>
      </c>
      <c r="J82" s="1">
        <v>14700</v>
      </c>
    </row>
    <row r="83" spans="1:10">
      <c r="E83" s="12">
        <v>37000</v>
      </c>
      <c r="G83" s="21"/>
    </row>
    <row r="84" spans="1:10">
      <c r="A84" t="s">
        <v>34</v>
      </c>
    </row>
    <row r="86" spans="1:10">
      <c r="B86" s="13" t="s">
        <v>20</v>
      </c>
      <c r="C86" s="14" t="s">
        <v>2</v>
      </c>
      <c r="D86" s="15"/>
      <c r="E86" s="16"/>
      <c r="F86" s="14" t="s">
        <v>11</v>
      </c>
      <c r="G86" s="15"/>
      <c r="H86" s="16"/>
      <c r="I86" s="14" t="s">
        <v>8</v>
      </c>
      <c r="J86" s="16"/>
    </row>
    <row r="87" spans="1:10">
      <c r="B87" s="18" t="s">
        <v>19</v>
      </c>
      <c r="C87" s="17" t="s">
        <v>4</v>
      </c>
      <c r="D87" s="17" t="s">
        <v>6</v>
      </c>
      <c r="E87" s="17" t="s">
        <v>7</v>
      </c>
      <c r="F87" s="17" t="s">
        <v>4</v>
      </c>
      <c r="G87" s="17" t="s">
        <v>6</v>
      </c>
      <c r="H87" s="17" t="s">
        <v>7</v>
      </c>
      <c r="I87" s="18" t="s">
        <v>9</v>
      </c>
      <c r="J87" s="18" t="s">
        <v>10</v>
      </c>
    </row>
    <row r="88" spans="1:10">
      <c r="B88" s="19"/>
      <c r="C88" s="19" t="s">
        <v>3</v>
      </c>
      <c r="D88" s="19" t="s">
        <v>3</v>
      </c>
      <c r="E88" s="19" t="s">
        <v>5</v>
      </c>
      <c r="F88" s="19" t="s">
        <v>12</v>
      </c>
      <c r="G88" s="19" t="s">
        <v>12</v>
      </c>
      <c r="H88" s="19" t="s">
        <v>5</v>
      </c>
      <c r="I88" s="19"/>
      <c r="J88" s="19"/>
    </row>
    <row r="89" spans="1:10">
      <c r="B89" s="20">
        <v>49</v>
      </c>
      <c r="C89" s="20">
        <v>66</v>
      </c>
      <c r="D89" s="20">
        <v>26</v>
      </c>
      <c r="E89" s="20">
        <v>13</v>
      </c>
      <c r="F89" s="20">
        <v>24</v>
      </c>
      <c r="G89" s="20">
        <v>16</v>
      </c>
      <c r="H89" s="20">
        <v>7</v>
      </c>
      <c r="I89" s="20">
        <v>152</v>
      </c>
      <c r="J89" s="20">
        <v>17200</v>
      </c>
    </row>
    <row r="91" spans="1:10">
      <c r="B91" t="s">
        <v>35</v>
      </c>
      <c r="C91" s="1">
        <v>16</v>
      </c>
      <c r="D91" s="1">
        <v>1000</v>
      </c>
      <c r="E91" s="1">
        <f>C91*D91</f>
        <v>16000</v>
      </c>
      <c r="G91" s="36" t="s">
        <v>36</v>
      </c>
    </row>
    <row r="92" spans="1:10">
      <c r="C92" s="1">
        <v>11</v>
      </c>
      <c r="D92" s="1">
        <v>500</v>
      </c>
      <c r="E92" s="1">
        <f>C92*D92</f>
        <v>5500</v>
      </c>
      <c r="G92" s="1">
        <v>2000</v>
      </c>
    </row>
    <row r="93" spans="1:10">
      <c r="C93" s="1">
        <v>159</v>
      </c>
      <c r="D93" s="1">
        <v>100</v>
      </c>
      <c r="E93" s="1">
        <f>C93*D93</f>
        <v>15900</v>
      </c>
    </row>
    <row r="94" spans="1:10">
      <c r="C94" s="1">
        <v>10</v>
      </c>
      <c r="D94" s="1">
        <v>50</v>
      </c>
      <c r="E94" s="1">
        <f>C94*D94</f>
        <v>500</v>
      </c>
      <c r="G94" s="21"/>
      <c r="H94" s="1" t="s">
        <v>22</v>
      </c>
      <c r="I94" s="1" t="s">
        <v>31</v>
      </c>
      <c r="J94" s="1" t="s">
        <v>21</v>
      </c>
    </row>
    <row r="95" spans="1:10">
      <c r="C95" s="1">
        <v>10</v>
      </c>
      <c r="D95" s="1">
        <v>10</v>
      </c>
      <c r="E95" s="1">
        <f>C95*D95</f>
        <v>100</v>
      </c>
      <c r="G95" s="21"/>
      <c r="H95" s="1">
        <f>E96-G92</f>
        <v>36000</v>
      </c>
      <c r="I95" s="1">
        <f>J89</f>
        <v>17200</v>
      </c>
      <c r="J95" s="1">
        <f>H95-I95</f>
        <v>18800</v>
      </c>
    </row>
    <row r="96" spans="1:10">
      <c r="E96" s="12">
        <f>SUM(E91:E95)</f>
        <v>38000</v>
      </c>
      <c r="G96" s="21"/>
    </row>
    <row r="98" spans="1:10">
      <c r="A98" t="s">
        <v>27</v>
      </c>
    </row>
    <row r="100" spans="1:10">
      <c r="B100" s="13" t="s">
        <v>20</v>
      </c>
      <c r="C100" s="14" t="s">
        <v>2</v>
      </c>
      <c r="D100" s="15"/>
      <c r="E100" s="16"/>
      <c r="F100" s="14" t="s">
        <v>11</v>
      </c>
      <c r="G100" s="15"/>
      <c r="H100" s="16"/>
      <c r="I100" s="14" t="s">
        <v>8</v>
      </c>
      <c r="J100" s="16"/>
    </row>
    <row r="101" spans="1:10">
      <c r="B101" s="18" t="s">
        <v>19</v>
      </c>
      <c r="C101" s="17" t="s">
        <v>4</v>
      </c>
      <c r="D101" s="17" t="s">
        <v>6</v>
      </c>
      <c r="E101" s="17" t="s">
        <v>7</v>
      </c>
      <c r="F101" s="17" t="s">
        <v>4</v>
      </c>
      <c r="G101" s="17" t="s">
        <v>6</v>
      </c>
      <c r="H101" s="17" t="s">
        <v>7</v>
      </c>
      <c r="I101" s="18" t="s">
        <v>9</v>
      </c>
      <c r="J101" s="18" t="s">
        <v>10</v>
      </c>
    </row>
    <row r="102" spans="1:10">
      <c r="B102" s="19"/>
      <c r="C102" s="19" t="s">
        <v>3</v>
      </c>
      <c r="D102" s="19" t="s">
        <v>3</v>
      </c>
      <c r="E102" s="19" t="s">
        <v>5</v>
      </c>
      <c r="F102" s="19" t="s">
        <v>12</v>
      </c>
      <c r="G102" s="19" t="s">
        <v>12</v>
      </c>
      <c r="H102" s="19" t="s">
        <v>5</v>
      </c>
      <c r="I102" s="19"/>
      <c r="J102" s="19"/>
    </row>
    <row r="103" spans="1:10">
      <c r="B103" s="20">
        <v>43</v>
      </c>
      <c r="C103" s="20">
        <v>61</v>
      </c>
      <c r="D103" s="20">
        <v>20</v>
      </c>
      <c r="E103" s="20">
        <v>18</v>
      </c>
      <c r="F103" s="20">
        <v>2</v>
      </c>
      <c r="G103" s="20">
        <v>4</v>
      </c>
      <c r="H103" s="20">
        <v>0</v>
      </c>
      <c r="I103" s="20">
        <v>105</v>
      </c>
      <c r="J103" s="20">
        <v>9300</v>
      </c>
    </row>
    <row r="105" spans="1:10">
      <c r="B105" t="s">
        <v>21</v>
      </c>
      <c r="C105" s="1">
        <v>13</v>
      </c>
      <c r="D105" s="1">
        <v>1000</v>
      </c>
      <c r="E105" s="1">
        <f>C105*D105</f>
        <v>13000</v>
      </c>
    </row>
    <row r="106" spans="1:10">
      <c r="C106" s="1">
        <v>5</v>
      </c>
      <c r="D106" s="1">
        <v>500</v>
      </c>
      <c r="E106" s="1">
        <f>C106*D106</f>
        <v>2500</v>
      </c>
    </row>
    <row r="107" spans="1:10">
      <c r="C107" s="1">
        <v>94</v>
      </c>
      <c r="D107" s="1">
        <v>100</v>
      </c>
      <c r="E107" s="1">
        <f>C107*D107</f>
        <v>9400</v>
      </c>
    </row>
    <row r="108" spans="1:10">
      <c r="C108" s="1">
        <v>13</v>
      </c>
      <c r="D108" s="1">
        <v>50</v>
      </c>
      <c r="E108" s="1">
        <f>C108*D108</f>
        <v>650</v>
      </c>
      <c r="G108" s="21"/>
      <c r="H108" s="1" t="s">
        <v>22</v>
      </c>
      <c r="I108" s="1" t="s">
        <v>31</v>
      </c>
      <c r="J108" s="1" t="s">
        <v>21</v>
      </c>
    </row>
    <row r="109" spans="1:10">
      <c r="C109" s="1">
        <v>5</v>
      </c>
      <c r="D109" s="1">
        <v>10</v>
      </c>
      <c r="E109" s="1">
        <f>C109*D109</f>
        <v>50</v>
      </c>
      <c r="G109" s="21"/>
      <c r="H109" s="1">
        <f>E110</f>
        <v>25600</v>
      </c>
      <c r="I109" s="1">
        <f>J103</f>
        <v>9300</v>
      </c>
      <c r="J109" s="1">
        <f>H109-I109</f>
        <v>16300</v>
      </c>
    </row>
    <row r="110" spans="1:10">
      <c r="E110" s="12">
        <f>SUM(E105:E109)</f>
        <v>25600</v>
      </c>
      <c r="G110" s="21"/>
    </row>
    <row r="112" spans="1:10">
      <c r="A112" t="s">
        <v>26</v>
      </c>
    </row>
    <row r="114" spans="1:10">
      <c r="B114" s="13" t="s">
        <v>20</v>
      </c>
      <c r="C114" s="14" t="s">
        <v>2</v>
      </c>
      <c r="D114" s="15"/>
      <c r="E114" s="16"/>
      <c r="F114" s="14" t="s">
        <v>11</v>
      </c>
      <c r="G114" s="15"/>
      <c r="H114" s="16"/>
      <c r="I114" s="14" t="s">
        <v>8</v>
      </c>
      <c r="J114" s="16"/>
    </row>
    <row r="115" spans="1:10">
      <c r="B115" s="18" t="s">
        <v>19</v>
      </c>
      <c r="C115" s="17" t="s">
        <v>4</v>
      </c>
      <c r="D115" s="17" t="s">
        <v>6</v>
      </c>
      <c r="E115" s="17" t="s">
        <v>7</v>
      </c>
      <c r="F115" s="17" t="s">
        <v>4</v>
      </c>
      <c r="G115" s="17" t="s">
        <v>6</v>
      </c>
      <c r="H115" s="17" t="s">
        <v>7</v>
      </c>
      <c r="I115" s="18" t="s">
        <v>9</v>
      </c>
      <c r="J115" s="18" t="s">
        <v>10</v>
      </c>
    </row>
    <row r="116" spans="1:10">
      <c r="B116" s="19"/>
      <c r="C116" s="19" t="s">
        <v>3</v>
      </c>
      <c r="D116" s="19" t="s">
        <v>3</v>
      </c>
      <c r="E116" s="19" t="s">
        <v>5</v>
      </c>
      <c r="F116" s="19" t="s">
        <v>12</v>
      </c>
      <c r="G116" s="19" t="s">
        <v>12</v>
      </c>
      <c r="H116" s="19" t="s">
        <v>5</v>
      </c>
      <c r="I116" s="19"/>
      <c r="J116" s="19"/>
    </row>
    <row r="117" spans="1:10">
      <c r="B117" s="20">
        <v>43</v>
      </c>
      <c r="C117" s="20">
        <v>62</v>
      </c>
      <c r="D117" s="20">
        <v>11</v>
      </c>
      <c r="E117" s="20">
        <v>14</v>
      </c>
      <c r="F117" s="20">
        <v>9</v>
      </c>
      <c r="G117" s="20">
        <v>5</v>
      </c>
      <c r="H117" s="20">
        <v>4</v>
      </c>
      <c r="I117" s="20">
        <v>105</v>
      </c>
      <c r="J117" s="20">
        <v>10100</v>
      </c>
    </row>
    <row r="119" spans="1:10">
      <c r="B119" t="s">
        <v>21</v>
      </c>
      <c r="C119" s="1">
        <v>9</v>
      </c>
      <c r="D119" s="1">
        <v>1000</v>
      </c>
      <c r="E119" s="1">
        <f>C119*D119</f>
        <v>9000</v>
      </c>
    </row>
    <row r="120" spans="1:10">
      <c r="C120" s="1">
        <v>2</v>
      </c>
      <c r="D120" s="1">
        <v>500</v>
      </c>
      <c r="E120" s="1">
        <f>C120*D120</f>
        <v>1000</v>
      </c>
    </row>
    <row r="121" spans="1:10">
      <c r="C121" s="1">
        <v>60</v>
      </c>
      <c r="D121" s="1">
        <v>100</v>
      </c>
      <c r="E121" s="1">
        <f>C121*D121</f>
        <v>6000</v>
      </c>
    </row>
    <row r="122" spans="1:10">
      <c r="C122" s="1">
        <v>11</v>
      </c>
      <c r="D122" s="1">
        <v>50</v>
      </c>
      <c r="E122" s="1">
        <f>C122*D122</f>
        <v>550</v>
      </c>
    </row>
    <row r="123" spans="1:10">
      <c r="C123" s="1">
        <v>50</v>
      </c>
      <c r="D123" s="1">
        <v>10</v>
      </c>
      <c r="E123" s="1">
        <f>C123*D123</f>
        <v>500</v>
      </c>
      <c r="G123" s="1" t="s">
        <v>22</v>
      </c>
      <c r="H123" s="1">
        <f>J117</f>
        <v>10100</v>
      </c>
      <c r="I123" s="1">
        <f>E124</f>
        <v>17050</v>
      </c>
      <c r="J123" s="1">
        <f>SUM(H123:I123)</f>
        <v>27150</v>
      </c>
    </row>
    <row r="124" spans="1:10">
      <c r="E124" s="12">
        <f>SUM(E119:E123)</f>
        <v>17050</v>
      </c>
    </row>
    <row r="126" spans="1:10">
      <c r="A126" t="s">
        <v>25</v>
      </c>
    </row>
    <row r="128" spans="1:10">
      <c r="B128" s="13" t="s">
        <v>20</v>
      </c>
      <c r="C128" s="14" t="s">
        <v>2</v>
      </c>
      <c r="D128" s="15"/>
      <c r="E128" s="16"/>
      <c r="F128" s="14" t="s">
        <v>11</v>
      </c>
      <c r="G128" s="15"/>
      <c r="H128" s="16"/>
      <c r="I128" s="14" t="s">
        <v>8</v>
      </c>
      <c r="J128" s="16"/>
    </row>
    <row r="129" spans="2:10">
      <c r="B129" s="13"/>
      <c r="C129" s="17" t="s">
        <v>4</v>
      </c>
      <c r="D129" s="17" t="s">
        <v>6</v>
      </c>
      <c r="E129" s="17" t="s">
        <v>7</v>
      </c>
      <c r="F129" s="17" t="s">
        <v>4</v>
      </c>
      <c r="G129" s="17" t="s">
        <v>6</v>
      </c>
      <c r="H129" s="17" t="s">
        <v>7</v>
      </c>
      <c r="I129" s="18" t="s">
        <v>9</v>
      </c>
      <c r="J129" s="18" t="s">
        <v>10</v>
      </c>
    </row>
    <row r="130" spans="2:10">
      <c r="B130" s="13"/>
      <c r="C130" s="19" t="s">
        <v>3</v>
      </c>
      <c r="D130" s="19" t="s">
        <v>3</v>
      </c>
      <c r="E130" s="19" t="s">
        <v>5</v>
      </c>
      <c r="F130" s="19" t="s">
        <v>12</v>
      </c>
      <c r="G130" s="19" t="s">
        <v>12</v>
      </c>
      <c r="H130" s="19" t="s">
        <v>5</v>
      </c>
      <c r="I130" s="19"/>
      <c r="J130" s="19"/>
    </row>
    <row r="131" spans="2:10">
      <c r="B131" s="13"/>
      <c r="C131" s="20">
        <v>76</v>
      </c>
      <c r="D131" s="20">
        <v>10</v>
      </c>
      <c r="E131" s="20">
        <v>13</v>
      </c>
      <c r="F131" s="20">
        <v>12</v>
      </c>
      <c r="G131" s="20">
        <v>1</v>
      </c>
      <c r="H131" s="20">
        <v>5</v>
      </c>
      <c r="I131" s="20">
        <v>117</v>
      </c>
      <c r="J131" s="20">
        <v>11200</v>
      </c>
    </row>
    <row r="133" spans="2:10">
      <c r="B133" t="s">
        <v>21</v>
      </c>
      <c r="C133" s="1">
        <v>8</v>
      </c>
      <c r="D133" s="1">
        <v>1000</v>
      </c>
      <c r="E133" s="1">
        <f>C133*D133</f>
        <v>8000</v>
      </c>
    </row>
    <row r="134" spans="2:10">
      <c r="C134" s="1">
        <v>2</v>
      </c>
      <c r="D134" s="1">
        <v>500</v>
      </c>
      <c r="E134" s="1">
        <f>C134*D134</f>
        <v>1000</v>
      </c>
    </row>
    <row r="135" spans="2:10">
      <c r="C135" s="1">
        <v>60</v>
      </c>
      <c r="D135" s="1">
        <v>100</v>
      </c>
      <c r="E135" s="1">
        <f>C135*D135</f>
        <v>6000</v>
      </c>
    </row>
    <row r="136" spans="2:10">
      <c r="C136" s="1">
        <v>13</v>
      </c>
      <c r="D136" s="1">
        <v>50</v>
      </c>
      <c r="E136" s="1">
        <f>C136*D136</f>
        <v>650</v>
      </c>
    </row>
    <row r="137" spans="2:10">
      <c r="C137" s="1">
        <v>50</v>
      </c>
      <c r="D137" s="1">
        <v>10</v>
      </c>
      <c r="E137" s="1">
        <f>C137*D137</f>
        <v>500</v>
      </c>
      <c r="G137" s="1" t="s">
        <v>22</v>
      </c>
      <c r="H137" s="1">
        <f>J131</f>
        <v>11200</v>
      </c>
      <c r="I137" s="1">
        <f>E138</f>
        <v>16150</v>
      </c>
      <c r="J137" s="1">
        <f>SUM(H137:I137)</f>
        <v>27350</v>
      </c>
    </row>
    <row r="138" spans="2:10">
      <c r="E138" s="12">
        <f>SUM(E133:E137)</f>
        <v>16150</v>
      </c>
    </row>
    <row r="141" spans="2:10">
      <c r="C141" s="1">
        <v>4</v>
      </c>
      <c r="D141" s="1">
        <v>1000</v>
      </c>
      <c r="E141" s="1">
        <f>C141*D141</f>
        <v>4000</v>
      </c>
    </row>
    <row r="142" spans="2:10">
      <c r="C142" s="1">
        <v>4</v>
      </c>
      <c r="D142" s="1">
        <v>500</v>
      </c>
      <c r="E142" s="1">
        <f>C142*D142</f>
        <v>2000</v>
      </c>
    </row>
    <row r="143" spans="2:10">
      <c r="C143" s="1">
        <v>48</v>
      </c>
      <c r="D143" s="1">
        <v>100</v>
      </c>
      <c r="E143" s="1">
        <f>C143*D143</f>
        <v>4800</v>
      </c>
    </row>
    <row r="144" spans="2:10">
      <c r="C144" s="1">
        <v>8</v>
      </c>
      <c r="D144" s="1">
        <v>50</v>
      </c>
      <c r="E144" s="1">
        <f>C144*D144</f>
        <v>400</v>
      </c>
    </row>
    <row r="145" spans="3:5">
      <c r="C145" s="1">
        <v>0</v>
      </c>
      <c r="D145" s="1">
        <v>10</v>
      </c>
      <c r="E145" s="1">
        <f>C145*D145</f>
        <v>0</v>
      </c>
    </row>
    <row r="146" spans="3:5">
      <c r="E146" s="12">
        <f>SUM(E141:E145)</f>
        <v>11200</v>
      </c>
    </row>
  </sheetData>
  <phoneticPr fontId="1"/>
  <pageMargins left="0.75" right="0.75" top="1" bottom="1" header="0.51200000000000001" footer="0.51200000000000001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7"/>
  <sheetViews>
    <sheetView zoomScaleNormal="100" workbookViewId="0">
      <pane ySplit="1230" topLeftCell="A40" activePane="bottomLeft"/>
      <selection activeCell="L1" sqref="K1:L1048576"/>
      <selection pane="bottomLeft" activeCell="N56" sqref="N56"/>
    </sheetView>
  </sheetViews>
  <sheetFormatPr defaultRowHeight="12"/>
  <cols>
    <col min="1" max="1" width="5.375" style="2" bestFit="1" customWidth="1"/>
    <col min="2" max="2" width="8" style="2" bestFit="1" customWidth="1"/>
    <col min="3" max="3" width="6.375" style="2" bestFit="1" customWidth="1"/>
    <col min="4" max="10" width="4.125" style="2" customWidth="1"/>
    <col min="11" max="11" width="4.5" style="2" customWidth="1"/>
    <col min="12" max="12" width="6.25" style="2" customWidth="1"/>
    <col min="13" max="16384" width="9" style="2"/>
  </cols>
  <sheetData>
    <row r="1" spans="1:13">
      <c r="A1" s="4"/>
      <c r="B1" s="4"/>
      <c r="C1" s="4"/>
      <c r="D1" s="11"/>
      <c r="E1" s="5" t="s">
        <v>2</v>
      </c>
      <c r="F1" s="6"/>
      <c r="G1" s="7"/>
      <c r="H1" s="62" t="s">
        <v>11</v>
      </c>
      <c r="I1" s="63"/>
      <c r="J1" s="64"/>
      <c r="K1" s="5" t="s">
        <v>8</v>
      </c>
      <c r="L1" s="7"/>
    </row>
    <row r="2" spans="1:13" ht="24">
      <c r="A2" s="8" t="s">
        <v>13</v>
      </c>
      <c r="B2" s="8" t="s">
        <v>0</v>
      </c>
      <c r="C2" s="9" t="s">
        <v>1</v>
      </c>
      <c r="D2" s="34" t="s">
        <v>19</v>
      </c>
      <c r="E2" s="37" t="s">
        <v>44</v>
      </c>
      <c r="F2" s="37" t="s">
        <v>43</v>
      </c>
      <c r="G2" s="37" t="s">
        <v>45</v>
      </c>
      <c r="H2" s="65" t="s">
        <v>44</v>
      </c>
      <c r="I2" s="65" t="s">
        <v>43</v>
      </c>
      <c r="J2" s="65" t="s">
        <v>45</v>
      </c>
      <c r="K2" s="29" t="s">
        <v>9</v>
      </c>
      <c r="L2" s="4" t="s">
        <v>10</v>
      </c>
    </row>
    <row r="3" spans="1:13">
      <c r="A3" s="10"/>
      <c r="B3" s="10"/>
      <c r="C3" s="10"/>
      <c r="D3" s="35"/>
      <c r="E3" s="3">
        <v>200</v>
      </c>
      <c r="F3" s="3">
        <v>100</v>
      </c>
      <c r="G3" s="3" t="s">
        <v>5</v>
      </c>
      <c r="H3" s="66">
        <v>300</v>
      </c>
      <c r="I3" s="66">
        <v>100</v>
      </c>
      <c r="J3" s="66" t="s">
        <v>5</v>
      </c>
      <c r="K3" s="22"/>
      <c r="L3" s="10"/>
    </row>
    <row r="4" spans="1:13" s="33" customFormat="1">
      <c r="A4" s="60">
        <v>1</v>
      </c>
      <c r="B4" s="61">
        <v>105</v>
      </c>
      <c r="C4" s="61" t="s">
        <v>91</v>
      </c>
      <c r="D4" s="60">
        <v>1</v>
      </c>
      <c r="E4" s="60">
        <v>1</v>
      </c>
      <c r="F4" s="60"/>
      <c r="G4" s="60"/>
      <c r="H4" s="60"/>
      <c r="I4" s="60"/>
      <c r="J4" s="67"/>
      <c r="K4" s="61">
        <f t="shared" ref="K4" si="0">SUM(E4:J4)</f>
        <v>1</v>
      </c>
      <c r="L4" s="61">
        <f t="shared" ref="L4:L6" si="1">E4*$E$3+F4*$F$3+H4*$H$3+I4*$I$3</f>
        <v>200</v>
      </c>
    </row>
    <row r="5" spans="1:13" s="33" customFormat="1">
      <c r="A5" s="60">
        <v>2</v>
      </c>
      <c r="B5" s="61">
        <v>109</v>
      </c>
      <c r="C5" s="61" t="s">
        <v>17</v>
      </c>
      <c r="D5" s="60">
        <v>1</v>
      </c>
      <c r="E5" s="60">
        <v>2</v>
      </c>
      <c r="F5" s="60"/>
      <c r="G5" s="60"/>
      <c r="H5" s="60"/>
      <c r="I5" s="60"/>
      <c r="J5" s="67"/>
      <c r="K5" s="61">
        <f t="shared" ref="K5:K6" si="2">SUM(E5:J5)</f>
        <v>2</v>
      </c>
      <c r="L5" s="61">
        <v>200</v>
      </c>
      <c r="M5" s="33" t="s">
        <v>96</v>
      </c>
    </row>
    <row r="6" spans="1:13" s="33" customFormat="1">
      <c r="A6" s="60">
        <v>3</v>
      </c>
      <c r="B6" s="61">
        <v>111</v>
      </c>
      <c r="C6" s="61" t="s">
        <v>100</v>
      </c>
      <c r="D6" s="60">
        <v>1</v>
      </c>
      <c r="E6" s="60">
        <v>2</v>
      </c>
      <c r="F6" s="60">
        <v>2</v>
      </c>
      <c r="G6" s="60"/>
      <c r="H6" s="60"/>
      <c r="I6" s="60"/>
      <c r="J6" s="67"/>
      <c r="K6" s="61">
        <f t="shared" si="2"/>
        <v>4</v>
      </c>
      <c r="L6" s="61">
        <f t="shared" si="1"/>
        <v>600</v>
      </c>
    </row>
    <row r="7" spans="1:13" s="33" customFormat="1">
      <c r="A7" s="60">
        <v>4</v>
      </c>
      <c r="B7" s="61">
        <v>115</v>
      </c>
      <c r="C7" s="61" t="s">
        <v>18</v>
      </c>
      <c r="D7" s="60">
        <v>1</v>
      </c>
      <c r="E7" s="60">
        <v>1</v>
      </c>
      <c r="F7" s="60"/>
      <c r="G7" s="60"/>
      <c r="H7" s="60"/>
      <c r="I7" s="60"/>
      <c r="J7" s="67"/>
      <c r="K7" s="61">
        <f t="shared" ref="K7:K55" si="3">SUM(E7:J7)</f>
        <v>1</v>
      </c>
      <c r="L7" s="61">
        <f t="shared" ref="L7:L55" si="4">E7*$E$3+F7*$F$3+H7*$H$3+I7*$I$3</f>
        <v>200</v>
      </c>
    </row>
    <row r="8" spans="1:13" s="33" customFormat="1">
      <c r="A8" s="60">
        <v>5</v>
      </c>
      <c r="B8" s="61">
        <v>116</v>
      </c>
      <c r="C8" s="61" t="s">
        <v>88</v>
      </c>
      <c r="D8" s="60">
        <v>1</v>
      </c>
      <c r="E8" s="60">
        <v>1</v>
      </c>
      <c r="F8" s="60"/>
      <c r="G8" s="60"/>
      <c r="H8" s="60"/>
      <c r="I8" s="60"/>
      <c r="J8" s="67"/>
      <c r="K8" s="61">
        <f t="shared" si="3"/>
        <v>1</v>
      </c>
      <c r="L8" s="61">
        <v>0</v>
      </c>
      <c r="M8" s="33" t="s">
        <v>96</v>
      </c>
    </row>
    <row r="9" spans="1:13" s="33" customFormat="1">
      <c r="A9" s="60">
        <v>6</v>
      </c>
      <c r="B9" s="61">
        <v>117</v>
      </c>
      <c r="C9" s="61" t="s">
        <v>95</v>
      </c>
      <c r="D9" s="60">
        <v>1</v>
      </c>
      <c r="E9" s="60"/>
      <c r="F9" s="60">
        <v>1</v>
      </c>
      <c r="G9" s="60"/>
      <c r="H9" s="60"/>
      <c r="I9" s="60"/>
      <c r="J9" s="67"/>
      <c r="K9" s="61">
        <f t="shared" si="3"/>
        <v>1</v>
      </c>
      <c r="L9" s="61">
        <f t="shared" si="4"/>
        <v>100</v>
      </c>
    </row>
    <row r="10" spans="1:13" s="33" customFormat="1">
      <c r="A10" s="60">
        <v>7</v>
      </c>
      <c r="B10" s="61">
        <v>204</v>
      </c>
      <c r="C10" s="61" t="s">
        <v>73</v>
      </c>
      <c r="D10" s="60">
        <v>1</v>
      </c>
      <c r="E10" s="60">
        <v>1</v>
      </c>
      <c r="F10" s="60"/>
      <c r="G10" s="60"/>
      <c r="H10" s="60"/>
      <c r="I10" s="60"/>
      <c r="J10" s="67"/>
      <c r="K10" s="61">
        <f t="shared" si="3"/>
        <v>1</v>
      </c>
      <c r="L10" s="61">
        <f t="shared" si="4"/>
        <v>200</v>
      </c>
    </row>
    <row r="11" spans="1:13" s="33" customFormat="1">
      <c r="A11" s="60">
        <v>8</v>
      </c>
      <c r="B11" s="61">
        <v>205</v>
      </c>
      <c r="C11" s="61" t="s">
        <v>74</v>
      </c>
      <c r="D11" s="60">
        <v>1</v>
      </c>
      <c r="E11" s="60">
        <v>1</v>
      </c>
      <c r="F11" s="60"/>
      <c r="G11" s="60"/>
      <c r="H11" s="60"/>
      <c r="I11" s="60"/>
      <c r="J11" s="67"/>
      <c r="K11" s="61">
        <f t="shared" si="3"/>
        <v>1</v>
      </c>
      <c r="L11" s="61">
        <f t="shared" si="4"/>
        <v>200</v>
      </c>
    </row>
    <row r="12" spans="1:13" s="33" customFormat="1">
      <c r="A12" s="60">
        <v>9</v>
      </c>
      <c r="B12" s="61">
        <v>207</v>
      </c>
      <c r="C12" s="61" t="s">
        <v>16</v>
      </c>
      <c r="D12" s="60">
        <v>1</v>
      </c>
      <c r="E12" s="60">
        <v>1</v>
      </c>
      <c r="F12" s="60"/>
      <c r="G12" s="60"/>
      <c r="H12" s="60"/>
      <c r="I12" s="60"/>
      <c r="J12" s="67"/>
      <c r="K12" s="61">
        <f t="shared" si="3"/>
        <v>1</v>
      </c>
      <c r="L12" s="61">
        <f t="shared" si="4"/>
        <v>200</v>
      </c>
    </row>
    <row r="13" spans="1:13" s="33" customFormat="1">
      <c r="A13" s="60">
        <v>10</v>
      </c>
      <c r="B13" s="61">
        <v>211</v>
      </c>
      <c r="C13" s="61" t="s">
        <v>94</v>
      </c>
      <c r="D13" s="60">
        <v>1</v>
      </c>
      <c r="E13" s="60">
        <v>2</v>
      </c>
      <c r="F13" s="60"/>
      <c r="G13" s="60"/>
      <c r="H13" s="60"/>
      <c r="I13" s="60"/>
      <c r="J13" s="67"/>
      <c r="K13" s="61">
        <f t="shared" ref="K13" si="5">SUM(E13:J13)</f>
        <v>2</v>
      </c>
      <c r="L13" s="61">
        <v>200</v>
      </c>
      <c r="M13" s="33" t="s">
        <v>96</v>
      </c>
    </row>
    <row r="14" spans="1:13" s="33" customFormat="1">
      <c r="A14" s="60">
        <v>11</v>
      </c>
      <c r="B14" s="61">
        <v>211</v>
      </c>
      <c r="C14" s="61" t="s">
        <v>95</v>
      </c>
      <c r="D14" s="60"/>
      <c r="E14" s="60">
        <v>1</v>
      </c>
      <c r="F14" s="60">
        <v>1</v>
      </c>
      <c r="G14" s="60"/>
      <c r="H14" s="60">
        <v>1</v>
      </c>
      <c r="I14" s="60"/>
      <c r="J14" s="67"/>
      <c r="K14" s="61">
        <f t="shared" si="3"/>
        <v>3</v>
      </c>
      <c r="L14" s="61">
        <f t="shared" si="4"/>
        <v>600</v>
      </c>
      <c r="M14" s="33" t="s">
        <v>107</v>
      </c>
    </row>
    <row r="15" spans="1:13" s="33" customFormat="1">
      <c r="A15" s="60">
        <v>12</v>
      </c>
      <c r="B15" s="61">
        <v>217</v>
      </c>
      <c r="C15" s="61" t="s">
        <v>72</v>
      </c>
      <c r="D15" s="60">
        <v>1</v>
      </c>
      <c r="E15" s="60">
        <v>2</v>
      </c>
      <c r="F15" s="60">
        <v>1</v>
      </c>
      <c r="G15" s="60">
        <v>1</v>
      </c>
      <c r="H15" s="60"/>
      <c r="I15" s="60"/>
      <c r="J15" s="67"/>
      <c r="K15" s="69">
        <f t="shared" si="3"/>
        <v>4</v>
      </c>
      <c r="L15" s="69">
        <f t="shared" si="4"/>
        <v>500</v>
      </c>
      <c r="M15" s="33" t="s">
        <v>102</v>
      </c>
    </row>
    <row r="16" spans="1:13" s="33" customFormat="1">
      <c r="A16" s="60">
        <v>13</v>
      </c>
      <c r="B16" s="61">
        <v>302</v>
      </c>
      <c r="C16" s="61" t="s">
        <v>90</v>
      </c>
      <c r="D16" s="60">
        <v>1</v>
      </c>
      <c r="E16" s="60">
        <v>1</v>
      </c>
      <c r="F16" s="60"/>
      <c r="G16" s="60"/>
      <c r="H16" s="60"/>
      <c r="I16" s="60"/>
      <c r="J16" s="67"/>
      <c r="K16" s="61">
        <f t="shared" ref="K16" si="6">SUM(E16:J16)</f>
        <v>1</v>
      </c>
      <c r="L16" s="61">
        <f t="shared" ref="L16" si="7">E16*$E$3+F16*$F$3+H16*$H$3+I16*$I$3</f>
        <v>200</v>
      </c>
    </row>
    <row r="17" spans="1:13" s="33" customFormat="1">
      <c r="A17" s="60">
        <v>14</v>
      </c>
      <c r="B17" s="61">
        <v>303</v>
      </c>
      <c r="C17" s="61" t="s">
        <v>47</v>
      </c>
      <c r="D17" s="60">
        <v>1</v>
      </c>
      <c r="E17" s="60">
        <v>1</v>
      </c>
      <c r="F17" s="60"/>
      <c r="G17" s="60"/>
      <c r="H17" s="60"/>
      <c r="I17" s="60"/>
      <c r="J17" s="67"/>
      <c r="K17" s="61">
        <f t="shared" si="3"/>
        <v>1</v>
      </c>
      <c r="L17" s="61">
        <f t="shared" si="4"/>
        <v>200</v>
      </c>
    </row>
    <row r="18" spans="1:13" s="33" customFormat="1">
      <c r="A18" s="60">
        <v>15</v>
      </c>
      <c r="B18" s="61">
        <v>305</v>
      </c>
      <c r="C18" s="61" t="s">
        <v>89</v>
      </c>
      <c r="D18" s="60">
        <v>1</v>
      </c>
      <c r="E18" s="60">
        <v>2</v>
      </c>
      <c r="F18" s="60">
        <v>2</v>
      </c>
      <c r="G18" s="60"/>
      <c r="H18" s="60"/>
      <c r="I18" s="60"/>
      <c r="J18" s="67"/>
      <c r="K18" s="61">
        <f t="shared" si="3"/>
        <v>4</v>
      </c>
      <c r="L18" s="61">
        <f t="shared" si="4"/>
        <v>600</v>
      </c>
    </row>
    <row r="19" spans="1:13" s="33" customFormat="1">
      <c r="A19" s="60">
        <v>16</v>
      </c>
      <c r="B19" s="61">
        <v>307</v>
      </c>
      <c r="C19" s="61" t="s">
        <v>48</v>
      </c>
      <c r="D19" s="60">
        <v>1</v>
      </c>
      <c r="E19" s="60">
        <v>2</v>
      </c>
      <c r="F19" s="60">
        <v>2</v>
      </c>
      <c r="G19" s="60">
        <v>1</v>
      </c>
      <c r="H19" s="60"/>
      <c r="I19" s="60"/>
      <c r="J19" s="67"/>
      <c r="K19" s="61">
        <f t="shared" ref="K19" si="8">SUM(E19:J19)</f>
        <v>5</v>
      </c>
      <c r="L19" s="61">
        <v>400</v>
      </c>
      <c r="M19" s="33" t="s">
        <v>96</v>
      </c>
    </row>
    <row r="20" spans="1:13" s="33" customFormat="1">
      <c r="A20" s="60">
        <v>17</v>
      </c>
      <c r="B20" s="61">
        <v>321</v>
      </c>
      <c r="C20" s="61" t="s">
        <v>103</v>
      </c>
      <c r="D20" s="60">
        <v>1</v>
      </c>
      <c r="E20" s="60">
        <v>2</v>
      </c>
      <c r="F20" s="60"/>
      <c r="G20" s="60"/>
      <c r="H20" s="60"/>
      <c r="I20" s="60"/>
      <c r="J20" s="67"/>
      <c r="K20" s="61">
        <f t="shared" si="3"/>
        <v>2</v>
      </c>
      <c r="L20" s="61">
        <f t="shared" si="4"/>
        <v>400</v>
      </c>
    </row>
    <row r="21" spans="1:13" s="33" customFormat="1">
      <c r="A21" s="60">
        <v>18</v>
      </c>
      <c r="B21" s="61">
        <v>406</v>
      </c>
      <c r="C21" s="61" t="s">
        <v>49</v>
      </c>
      <c r="D21" s="60">
        <v>1</v>
      </c>
      <c r="E21" s="60">
        <v>2</v>
      </c>
      <c r="F21" s="60">
        <v>2</v>
      </c>
      <c r="G21" s="60">
        <v>1</v>
      </c>
      <c r="H21" s="60"/>
      <c r="I21" s="60"/>
      <c r="J21" s="67"/>
      <c r="K21" s="61">
        <f t="shared" si="3"/>
        <v>5</v>
      </c>
      <c r="L21" s="61">
        <f t="shared" si="4"/>
        <v>600</v>
      </c>
    </row>
    <row r="22" spans="1:13" s="33" customFormat="1">
      <c r="A22" s="60">
        <v>19</v>
      </c>
      <c r="B22" s="61">
        <v>408</v>
      </c>
      <c r="C22" s="61" t="s">
        <v>59</v>
      </c>
      <c r="D22" s="60">
        <v>1</v>
      </c>
      <c r="E22" s="60">
        <v>1</v>
      </c>
      <c r="F22" s="60"/>
      <c r="G22" s="60"/>
      <c r="H22" s="60"/>
      <c r="I22" s="60"/>
      <c r="J22" s="67"/>
      <c r="K22" s="61">
        <f t="shared" si="3"/>
        <v>1</v>
      </c>
      <c r="L22" s="61">
        <f t="shared" si="4"/>
        <v>200</v>
      </c>
    </row>
    <row r="23" spans="1:13" s="33" customFormat="1">
      <c r="A23" s="60">
        <v>20</v>
      </c>
      <c r="B23" s="61">
        <v>411</v>
      </c>
      <c r="C23" s="61" t="s">
        <v>60</v>
      </c>
      <c r="D23" s="60">
        <v>1</v>
      </c>
      <c r="E23" s="60">
        <v>1</v>
      </c>
      <c r="F23" s="60">
        <v>1</v>
      </c>
      <c r="G23" s="60"/>
      <c r="H23" s="60"/>
      <c r="I23" s="60"/>
      <c r="J23" s="67"/>
      <c r="K23" s="60">
        <f t="shared" si="3"/>
        <v>2</v>
      </c>
      <c r="L23" s="60">
        <f t="shared" si="4"/>
        <v>300</v>
      </c>
    </row>
    <row r="24" spans="1:13" s="33" customFormat="1">
      <c r="A24" s="60">
        <v>21</v>
      </c>
      <c r="B24" s="61">
        <v>414</v>
      </c>
      <c r="C24" s="61" t="s">
        <v>14</v>
      </c>
      <c r="D24" s="60">
        <v>1</v>
      </c>
      <c r="E24" s="60">
        <v>1</v>
      </c>
      <c r="F24" s="60"/>
      <c r="G24" s="60"/>
      <c r="H24" s="60"/>
      <c r="I24" s="60"/>
      <c r="J24" s="67"/>
      <c r="K24" s="61">
        <f t="shared" si="3"/>
        <v>1</v>
      </c>
      <c r="L24" s="61">
        <f t="shared" si="4"/>
        <v>200</v>
      </c>
    </row>
    <row r="25" spans="1:13" s="33" customFormat="1">
      <c r="A25" s="60">
        <v>22</v>
      </c>
      <c r="B25" s="61">
        <v>416</v>
      </c>
      <c r="C25" s="61" t="s">
        <v>15</v>
      </c>
      <c r="D25" s="60">
        <v>1</v>
      </c>
      <c r="E25" s="60">
        <v>1</v>
      </c>
      <c r="F25" s="60"/>
      <c r="G25" s="60"/>
      <c r="H25" s="60"/>
      <c r="I25" s="60"/>
      <c r="J25" s="67"/>
      <c r="K25" s="61">
        <f t="shared" si="3"/>
        <v>1</v>
      </c>
      <c r="L25" s="61">
        <f t="shared" si="4"/>
        <v>200</v>
      </c>
    </row>
    <row r="26" spans="1:13" s="33" customFormat="1">
      <c r="A26" s="60">
        <v>23</v>
      </c>
      <c r="B26" s="61">
        <v>417</v>
      </c>
      <c r="C26" s="61" t="s">
        <v>69</v>
      </c>
      <c r="D26" s="60">
        <v>1</v>
      </c>
      <c r="E26" s="60">
        <v>2</v>
      </c>
      <c r="F26" s="60"/>
      <c r="G26" s="60"/>
      <c r="H26" s="60"/>
      <c r="I26" s="60"/>
      <c r="J26" s="67"/>
      <c r="K26" s="61">
        <f t="shared" si="3"/>
        <v>2</v>
      </c>
      <c r="L26" s="61">
        <f t="shared" si="4"/>
        <v>400</v>
      </c>
    </row>
    <row r="27" spans="1:13" s="33" customFormat="1">
      <c r="A27" s="60">
        <v>24</v>
      </c>
      <c r="B27" s="68">
        <v>421</v>
      </c>
      <c r="C27" s="68" t="s">
        <v>29</v>
      </c>
      <c r="D27" s="60">
        <v>1</v>
      </c>
      <c r="E27" s="60"/>
      <c r="F27" s="60">
        <v>1</v>
      </c>
      <c r="G27" s="60"/>
      <c r="H27" s="60"/>
      <c r="I27" s="60"/>
      <c r="J27" s="67"/>
      <c r="K27" s="61">
        <f t="shared" ref="K27" si="9">SUM(E27:J27)</f>
        <v>1</v>
      </c>
      <c r="L27" s="61">
        <f t="shared" ref="L27" si="10">E27*$E$3+F27*$F$3+H27*$H$3+I27*$I$3</f>
        <v>100</v>
      </c>
    </row>
    <row r="28" spans="1:13" s="33" customFormat="1">
      <c r="A28" s="60">
        <v>25</v>
      </c>
      <c r="B28" s="68">
        <v>422</v>
      </c>
      <c r="C28" s="68" t="s">
        <v>99</v>
      </c>
      <c r="D28" s="60">
        <v>1</v>
      </c>
      <c r="E28" s="60">
        <v>2</v>
      </c>
      <c r="F28" s="60"/>
      <c r="G28" s="60">
        <v>1</v>
      </c>
      <c r="H28" s="60"/>
      <c r="I28" s="60"/>
      <c r="J28" s="67"/>
      <c r="K28" s="61">
        <f t="shared" si="3"/>
        <v>3</v>
      </c>
      <c r="L28" s="61">
        <f t="shared" si="4"/>
        <v>400</v>
      </c>
    </row>
    <row r="29" spans="1:13" s="33" customFormat="1">
      <c r="A29" s="60">
        <v>26</v>
      </c>
      <c r="B29" s="61">
        <v>502</v>
      </c>
      <c r="C29" s="61" t="s">
        <v>67</v>
      </c>
      <c r="D29" s="60">
        <v>1</v>
      </c>
      <c r="E29" s="60">
        <v>2</v>
      </c>
      <c r="F29" s="60">
        <v>1</v>
      </c>
      <c r="G29" s="60"/>
      <c r="H29" s="60">
        <v>2</v>
      </c>
      <c r="I29" s="60">
        <v>3</v>
      </c>
      <c r="J29" s="67"/>
      <c r="K29" s="61">
        <f t="shared" si="3"/>
        <v>8</v>
      </c>
      <c r="L29" s="61">
        <f t="shared" si="4"/>
        <v>1400</v>
      </c>
      <c r="M29" s="33" t="s">
        <v>108</v>
      </c>
    </row>
    <row r="30" spans="1:13" s="33" customFormat="1">
      <c r="A30" s="60">
        <v>27</v>
      </c>
      <c r="B30" s="61">
        <v>506</v>
      </c>
      <c r="C30" s="61" t="s">
        <v>32</v>
      </c>
      <c r="D30" s="60">
        <v>1</v>
      </c>
      <c r="E30" s="60">
        <v>2</v>
      </c>
      <c r="F30" s="60"/>
      <c r="G30" s="60"/>
      <c r="H30" s="60"/>
      <c r="I30" s="60"/>
      <c r="J30" s="67"/>
      <c r="K30" s="61">
        <f t="shared" si="3"/>
        <v>2</v>
      </c>
      <c r="L30" s="61">
        <f t="shared" si="4"/>
        <v>400</v>
      </c>
    </row>
    <row r="31" spans="1:13" s="33" customFormat="1">
      <c r="A31" s="60">
        <v>28</v>
      </c>
      <c r="B31" s="68">
        <v>510</v>
      </c>
      <c r="C31" s="68" t="s">
        <v>97</v>
      </c>
      <c r="D31" s="60">
        <v>1</v>
      </c>
      <c r="E31" s="60">
        <v>1</v>
      </c>
      <c r="F31" s="60"/>
      <c r="G31" s="60"/>
      <c r="H31" s="60"/>
      <c r="I31" s="60"/>
      <c r="J31" s="67"/>
      <c r="K31" s="61">
        <f t="shared" ref="K31:K32" si="11">SUM(E31:J31)</f>
        <v>1</v>
      </c>
      <c r="L31" s="61">
        <f t="shared" ref="L31:L32" si="12">E31*$E$3+F31*$F$3+H31*$H$3+I31*$I$3</f>
        <v>200</v>
      </c>
    </row>
    <row r="32" spans="1:13" s="33" customFormat="1">
      <c r="A32" s="60">
        <v>29</v>
      </c>
      <c r="B32" s="61">
        <v>511</v>
      </c>
      <c r="C32" s="61" t="s">
        <v>70</v>
      </c>
      <c r="D32" s="60">
        <v>1</v>
      </c>
      <c r="E32" s="60">
        <v>2</v>
      </c>
      <c r="F32" s="60"/>
      <c r="G32" s="60">
        <v>2</v>
      </c>
      <c r="H32" s="60"/>
      <c r="I32" s="60"/>
      <c r="J32" s="67"/>
      <c r="K32" s="61">
        <f t="shared" si="11"/>
        <v>4</v>
      </c>
      <c r="L32" s="61">
        <f t="shared" si="12"/>
        <v>400</v>
      </c>
    </row>
    <row r="33" spans="1:13" s="33" customFormat="1">
      <c r="A33" s="60">
        <v>30</v>
      </c>
      <c r="B33" s="61">
        <v>513</v>
      </c>
      <c r="C33" s="61" t="s">
        <v>85</v>
      </c>
      <c r="D33" s="60">
        <v>1</v>
      </c>
      <c r="E33" s="60">
        <v>2</v>
      </c>
      <c r="F33" s="60">
        <v>1</v>
      </c>
      <c r="G33" s="60"/>
      <c r="H33" s="60"/>
      <c r="I33" s="60"/>
      <c r="J33" s="67"/>
      <c r="K33" s="61">
        <f t="shared" si="3"/>
        <v>3</v>
      </c>
      <c r="L33" s="61">
        <v>300</v>
      </c>
      <c r="M33" s="33" t="s">
        <v>105</v>
      </c>
    </row>
    <row r="34" spans="1:13" s="33" customFormat="1">
      <c r="A34" s="60">
        <v>31</v>
      </c>
      <c r="B34" s="61">
        <v>514</v>
      </c>
      <c r="C34" s="61" t="s">
        <v>33</v>
      </c>
      <c r="D34" s="60">
        <v>1</v>
      </c>
      <c r="E34" s="60">
        <v>1</v>
      </c>
      <c r="F34" s="60">
        <v>1</v>
      </c>
      <c r="G34" s="60"/>
      <c r="H34" s="60"/>
      <c r="I34" s="60"/>
      <c r="J34" s="67"/>
      <c r="K34" s="61">
        <f t="shared" si="3"/>
        <v>2</v>
      </c>
      <c r="L34" s="61">
        <f t="shared" si="4"/>
        <v>300</v>
      </c>
    </row>
    <row r="35" spans="1:13" s="33" customFormat="1">
      <c r="A35" s="60">
        <v>32</v>
      </c>
      <c r="B35" s="61">
        <v>603</v>
      </c>
      <c r="C35" s="61" t="s">
        <v>84</v>
      </c>
      <c r="D35" s="60">
        <v>1</v>
      </c>
      <c r="E35" s="60">
        <v>1</v>
      </c>
      <c r="F35" s="60">
        <v>1</v>
      </c>
      <c r="G35" s="60"/>
      <c r="H35" s="60"/>
      <c r="I35" s="60"/>
      <c r="J35" s="67"/>
      <c r="K35" s="61">
        <f t="shared" si="3"/>
        <v>2</v>
      </c>
      <c r="L35" s="61">
        <f t="shared" si="4"/>
        <v>300</v>
      </c>
    </row>
    <row r="36" spans="1:13" s="33" customFormat="1">
      <c r="A36" s="60">
        <v>33</v>
      </c>
      <c r="B36" s="61">
        <v>609</v>
      </c>
      <c r="C36" s="61" t="s">
        <v>104</v>
      </c>
      <c r="D36" s="60">
        <v>1</v>
      </c>
      <c r="E36" s="60">
        <v>1</v>
      </c>
      <c r="F36" s="60"/>
      <c r="G36" s="60"/>
      <c r="H36" s="60"/>
      <c r="I36" s="60"/>
      <c r="J36" s="67"/>
      <c r="K36" s="61">
        <f t="shared" si="3"/>
        <v>1</v>
      </c>
      <c r="L36" s="61">
        <f t="shared" si="4"/>
        <v>200</v>
      </c>
    </row>
    <row r="37" spans="1:13" s="33" customFormat="1">
      <c r="A37" s="60">
        <v>34</v>
      </c>
      <c r="B37" s="61">
        <v>618</v>
      </c>
      <c r="C37" s="61" t="s">
        <v>29</v>
      </c>
      <c r="D37" s="60">
        <v>1</v>
      </c>
      <c r="E37" s="60">
        <v>1</v>
      </c>
      <c r="F37" s="60"/>
      <c r="G37" s="60"/>
      <c r="H37" s="60"/>
      <c r="I37" s="60"/>
      <c r="J37" s="67"/>
      <c r="K37" s="61">
        <f t="shared" si="3"/>
        <v>1</v>
      </c>
      <c r="L37" s="61">
        <f t="shared" si="4"/>
        <v>200</v>
      </c>
    </row>
    <row r="38" spans="1:13" s="33" customFormat="1">
      <c r="A38" s="60">
        <v>35</v>
      </c>
      <c r="B38" s="68">
        <v>702</v>
      </c>
      <c r="C38" s="68" t="s">
        <v>98</v>
      </c>
      <c r="D38" s="60">
        <v>1</v>
      </c>
      <c r="E38" s="60">
        <v>1</v>
      </c>
      <c r="F38" s="60">
        <v>2</v>
      </c>
      <c r="G38" s="60">
        <v>1</v>
      </c>
      <c r="H38" s="60"/>
      <c r="I38" s="60">
        <v>2</v>
      </c>
      <c r="J38" s="67"/>
      <c r="K38" s="61">
        <f t="shared" si="3"/>
        <v>6</v>
      </c>
      <c r="L38" s="61">
        <f t="shared" si="4"/>
        <v>600</v>
      </c>
    </row>
    <row r="39" spans="1:13" s="33" customFormat="1">
      <c r="A39" s="60">
        <v>36</v>
      </c>
      <c r="B39" s="61">
        <v>705</v>
      </c>
      <c r="C39" s="61" t="s">
        <v>86</v>
      </c>
      <c r="D39" s="60">
        <v>1</v>
      </c>
      <c r="E39" s="60">
        <v>2</v>
      </c>
      <c r="F39" s="60">
        <v>2</v>
      </c>
      <c r="G39" s="60"/>
      <c r="H39" s="60"/>
      <c r="I39" s="60"/>
      <c r="J39" s="67"/>
      <c r="K39" s="61">
        <f t="shared" si="3"/>
        <v>4</v>
      </c>
      <c r="L39" s="61">
        <f t="shared" si="4"/>
        <v>600</v>
      </c>
    </row>
    <row r="40" spans="1:13" s="33" customFormat="1">
      <c r="A40" s="60">
        <v>37</v>
      </c>
      <c r="B40" s="61">
        <v>717</v>
      </c>
      <c r="C40" s="61" t="s">
        <v>87</v>
      </c>
      <c r="D40" s="60">
        <v>1</v>
      </c>
      <c r="E40" s="60">
        <v>2</v>
      </c>
      <c r="F40" s="60"/>
      <c r="G40" s="60">
        <v>1</v>
      </c>
      <c r="H40" s="60"/>
      <c r="I40" s="60"/>
      <c r="J40" s="67"/>
      <c r="K40" s="61">
        <f t="shared" si="3"/>
        <v>3</v>
      </c>
      <c r="L40" s="61">
        <f t="shared" si="4"/>
        <v>400</v>
      </c>
    </row>
    <row r="41" spans="1:13" s="33" customFormat="1">
      <c r="A41" s="60">
        <v>38</v>
      </c>
      <c r="B41" s="61">
        <v>807</v>
      </c>
      <c r="C41" s="61" t="s">
        <v>24</v>
      </c>
      <c r="D41" s="60">
        <v>1</v>
      </c>
      <c r="E41" s="60">
        <v>1</v>
      </c>
      <c r="F41" s="60">
        <v>2</v>
      </c>
      <c r="G41" s="60"/>
      <c r="H41" s="60"/>
      <c r="I41" s="60"/>
      <c r="J41" s="67"/>
      <c r="K41" s="61">
        <f t="shared" si="3"/>
        <v>3</v>
      </c>
      <c r="L41" s="61">
        <f t="shared" si="4"/>
        <v>400</v>
      </c>
    </row>
    <row r="42" spans="1:13" s="33" customFormat="1">
      <c r="A42" s="60">
        <v>39</v>
      </c>
      <c r="B42" s="61">
        <v>902</v>
      </c>
      <c r="C42" s="61" t="s">
        <v>61</v>
      </c>
      <c r="D42" s="60">
        <v>1</v>
      </c>
      <c r="E42" s="60">
        <v>1</v>
      </c>
      <c r="F42" s="60"/>
      <c r="G42" s="60"/>
      <c r="H42" s="60"/>
      <c r="I42" s="60"/>
      <c r="J42" s="67"/>
      <c r="K42" s="61">
        <f t="shared" ref="K42" si="13">SUM(E42:J42)</f>
        <v>1</v>
      </c>
      <c r="L42" s="61">
        <v>0</v>
      </c>
      <c r="M42" s="33" t="s">
        <v>96</v>
      </c>
    </row>
    <row r="43" spans="1:13" s="33" customFormat="1">
      <c r="A43" s="60">
        <v>40</v>
      </c>
      <c r="B43" s="61">
        <v>906</v>
      </c>
      <c r="C43" s="61" t="s">
        <v>30</v>
      </c>
      <c r="D43" s="60">
        <v>1</v>
      </c>
      <c r="E43" s="60">
        <v>1</v>
      </c>
      <c r="F43" s="60"/>
      <c r="G43" s="60"/>
      <c r="H43" s="60"/>
      <c r="I43" s="60"/>
      <c r="J43" s="67"/>
      <c r="K43" s="61">
        <f t="shared" si="3"/>
        <v>1</v>
      </c>
      <c r="L43" s="61">
        <f t="shared" si="4"/>
        <v>200</v>
      </c>
    </row>
    <row r="44" spans="1:13" s="33" customFormat="1">
      <c r="A44" s="60">
        <v>41</v>
      </c>
      <c r="B44" s="70">
        <v>1005</v>
      </c>
      <c r="C44" s="70" t="s">
        <v>16</v>
      </c>
      <c r="D44" s="60">
        <v>1</v>
      </c>
      <c r="E44" s="60">
        <v>1</v>
      </c>
      <c r="F44" s="60">
        <v>1</v>
      </c>
      <c r="G44" s="60"/>
      <c r="H44" s="60"/>
      <c r="I44" s="60"/>
      <c r="J44" s="67"/>
      <c r="K44" s="61">
        <f t="shared" ref="K44:K45" si="14">SUM(E44:J44)</f>
        <v>2</v>
      </c>
      <c r="L44" s="61">
        <f t="shared" ref="L44:L45" si="15">E44*$E$3+F44*$F$3+H44*$H$3+I44*$I$3</f>
        <v>300</v>
      </c>
    </row>
    <row r="45" spans="1:13" s="33" customFormat="1">
      <c r="A45" s="60">
        <v>42</v>
      </c>
      <c r="B45" s="61">
        <v>1101</v>
      </c>
      <c r="C45" s="61" t="s">
        <v>101</v>
      </c>
      <c r="D45" s="60">
        <v>1</v>
      </c>
      <c r="E45" s="60"/>
      <c r="F45" s="60">
        <v>1</v>
      </c>
      <c r="G45" s="60"/>
      <c r="H45" s="60"/>
      <c r="I45" s="60"/>
      <c r="J45" s="67"/>
      <c r="K45" s="61">
        <f t="shared" si="14"/>
        <v>1</v>
      </c>
      <c r="L45" s="61">
        <f t="shared" si="15"/>
        <v>100</v>
      </c>
    </row>
    <row r="46" spans="1:13" s="33" customFormat="1">
      <c r="A46" s="60">
        <v>43</v>
      </c>
      <c r="B46" s="61">
        <v>1105</v>
      </c>
      <c r="C46" s="61" t="s">
        <v>28</v>
      </c>
      <c r="D46" s="60">
        <v>1</v>
      </c>
      <c r="E46" s="60">
        <v>1</v>
      </c>
      <c r="F46" s="60"/>
      <c r="G46" s="60"/>
      <c r="H46" s="60"/>
      <c r="I46" s="60"/>
      <c r="J46" s="67"/>
      <c r="K46" s="61">
        <f t="shared" si="3"/>
        <v>1</v>
      </c>
      <c r="L46" s="61">
        <f t="shared" si="4"/>
        <v>200</v>
      </c>
    </row>
    <row r="47" spans="1:13" s="33" customFormat="1">
      <c r="A47" s="60">
        <v>44</v>
      </c>
      <c r="B47" s="61">
        <v>1108</v>
      </c>
      <c r="C47" s="61" t="s">
        <v>85</v>
      </c>
      <c r="D47" s="60">
        <v>1</v>
      </c>
      <c r="E47" s="60">
        <v>1</v>
      </c>
      <c r="F47" s="60">
        <v>1</v>
      </c>
      <c r="G47" s="60">
        <v>1</v>
      </c>
      <c r="H47" s="60"/>
      <c r="I47" s="60"/>
      <c r="J47" s="67"/>
      <c r="K47" s="61">
        <f t="shared" si="3"/>
        <v>3</v>
      </c>
      <c r="L47" s="61">
        <f t="shared" si="4"/>
        <v>300</v>
      </c>
    </row>
    <row r="48" spans="1:13" s="33" customFormat="1">
      <c r="A48" s="60">
        <v>45</v>
      </c>
      <c r="B48" s="61">
        <v>1202</v>
      </c>
      <c r="C48" s="61" t="s">
        <v>23</v>
      </c>
      <c r="D48" s="60">
        <v>1</v>
      </c>
      <c r="E48" s="60">
        <v>3</v>
      </c>
      <c r="F48" s="60">
        <v>3</v>
      </c>
      <c r="G48" s="60"/>
      <c r="H48" s="60"/>
      <c r="I48" s="60"/>
      <c r="J48" s="67"/>
      <c r="K48" s="61">
        <f t="shared" si="3"/>
        <v>6</v>
      </c>
      <c r="L48" s="61">
        <f t="shared" si="4"/>
        <v>900</v>
      </c>
    </row>
    <row r="49" spans="1:13" s="33" customFormat="1">
      <c r="A49" s="60">
        <v>46</v>
      </c>
      <c r="B49" s="61">
        <v>1203</v>
      </c>
      <c r="C49" s="61" t="s">
        <v>68</v>
      </c>
      <c r="D49" s="60">
        <v>1</v>
      </c>
      <c r="E49" s="60">
        <v>1</v>
      </c>
      <c r="F49" s="60">
        <v>1</v>
      </c>
      <c r="G49" s="60">
        <v>1</v>
      </c>
      <c r="H49" s="60">
        <v>6</v>
      </c>
      <c r="I49" s="60">
        <v>4</v>
      </c>
      <c r="J49" s="67">
        <v>1</v>
      </c>
      <c r="K49" s="61">
        <f t="shared" si="3"/>
        <v>14</v>
      </c>
      <c r="L49" s="61">
        <f t="shared" si="4"/>
        <v>2500</v>
      </c>
      <c r="M49" s="33" t="s">
        <v>109</v>
      </c>
    </row>
    <row r="50" spans="1:13" s="33" customFormat="1">
      <c r="A50" s="60">
        <v>47</v>
      </c>
      <c r="B50" s="61">
        <v>1204</v>
      </c>
      <c r="C50" s="61" t="s">
        <v>71</v>
      </c>
      <c r="D50" s="60">
        <v>1</v>
      </c>
      <c r="E50" s="60"/>
      <c r="F50" s="60">
        <v>2</v>
      </c>
      <c r="G50" s="60"/>
      <c r="H50" s="60"/>
      <c r="I50" s="60"/>
      <c r="J50" s="67"/>
      <c r="K50" s="61">
        <f t="shared" si="3"/>
        <v>2</v>
      </c>
      <c r="L50" s="61">
        <f t="shared" si="4"/>
        <v>200</v>
      </c>
    </row>
    <row r="51" spans="1:13" s="33" customFormat="1">
      <c r="A51" s="60">
        <v>48</v>
      </c>
      <c r="B51" s="61">
        <v>1207</v>
      </c>
      <c r="C51" s="61" t="s">
        <v>61</v>
      </c>
      <c r="D51" s="60">
        <v>1</v>
      </c>
      <c r="E51" s="60">
        <v>1</v>
      </c>
      <c r="F51" s="60"/>
      <c r="G51" s="60"/>
      <c r="H51" s="60"/>
      <c r="I51" s="60"/>
      <c r="J51" s="67"/>
      <c r="K51" s="61">
        <f t="shared" si="3"/>
        <v>1</v>
      </c>
      <c r="L51" s="61">
        <v>0</v>
      </c>
      <c r="M51" s="33" t="s">
        <v>105</v>
      </c>
    </row>
    <row r="52" spans="1:13" s="33" customFormat="1">
      <c r="A52" s="60">
        <v>49</v>
      </c>
      <c r="B52" s="61">
        <v>1304</v>
      </c>
      <c r="C52" s="61" t="s">
        <v>38</v>
      </c>
      <c r="D52" s="60">
        <v>1</v>
      </c>
      <c r="E52" s="60">
        <v>1</v>
      </c>
      <c r="F52" s="60">
        <v>1</v>
      </c>
      <c r="G52" s="60"/>
      <c r="H52" s="60">
        <v>1</v>
      </c>
      <c r="I52" s="60">
        <v>1</v>
      </c>
      <c r="J52" s="67"/>
      <c r="K52" s="61">
        <f t="shared" si="3"/>
        <v>4</v>
      </c>
      <c r="L52" s="61">
        <f t="shared" si="4"/>
        <v>700</v>
      </c>
    </row>
    <row r="53" spans="1:13" s="33" customFormat="1">
      <c r="A53" s="60">
        <v>50</v>
      </c>
      <c r="B53" s="60"/>
      <c r="C53" s="60"/>
      <c r="D53" s="60"/>
      <c r="E53" s="60"/>
      <c r="F53" s="60"/>
      <c r="G53" s="60"/>
      <c r="H53" s="60">
        <v>1</v>
      </c>
      <c r="I53" s="60">
        <v>1</v>
      </c>
      <c r="J53" s="67"/>
      <c r="K53" s="60">
        <f t="shared" si="3"/>
        <v>2</v>
      </c>
      <c r="L53" s="60">
        <f t="shared" si="4"/>
        <v>400</v>
      </c>
      <c r="M53" s="33" t="s">
        <v>106</v>
      </c>
    </row>
    <row r="54" spans="1:13" s="33" customFormat="1">
      <c r="A54" s="60">
        <v>51</v>
      </c>
      <c r="B54" s="60"/>
      <c r="C54" s="60"/>
      <c r="D54" s="60"/>
      <c r="E54" s="60"/>
      <c r="F54" s="60"/>
      <c r="G54" s="60"/>
      <c r="H54" s="60"/>
      <c r="I54" s="60">
        <v>1</v>
      </c>
      <c r="J54" s="67"/>
      <c r="K54" s="60">
        <f t="shared" si="3"/>
        <v>1</v>
      </c>
      <c r="L54" s="60">
        <f t="shared" si="4"/>
        <v>100</v>
      </c>
      <c r="M54" s="33" t="s">
        <v>107</v>
      </c>
    </row>
    <row r="55" spans="1:13" s="33" customFormat="1">
      <c r="A55" s="60">
        <v>52</v>
      </c>
      <c r="B55" s="60"/>
      <c r="C55" s="60"/>
      <c r="D55" s="60"/>
      <c r="E55" s="60"/>
      <c r="F55" s="60"/>
      <c r="G55" s="60"/>
      <c r="H55" s="66"/>
      <c r="I55" s="66"/>
      <c r="J55" s="62"/>
      <c r="K55" s="60">
        <f t="shared" si="3"/>
        <v>0</v>
      </c>
      <c r="L55" s="60">
        <f t="shared" si="4"/>
        <v>0</v>
      </c>
    </row>
    <row r="56" spans="1:13">
      <c r="D56" s="3">
        <f>SUM(D4:D55)</f>
        <v>48</v>
      </c>
      <c r="E56" s="3">
        <f t="shared" ref="E56:G56" si="16">SUM(E4:E55)</f>
        <v>63</v>
      </c>
      <c r="F56" s="3">
        <f t="shared" si="16"/>
        <v>33</v>
      </c>
      <c r="G56" s="3">
        <f t="shared" si="16"/>
        <v>10</v>
      </c>
      <c r="H56" s="3">
        <f>SUM(H4:H55)</f>
        <v>11</v>
      </c>
      <c r="I56" s="3">
        <f>SUM(I4:I55)</f>
        <v>12</v>
      </c>
      <c r="J56" s="3">
        <f>SUM(J4:J55)</f>
        <v>1</v>
      </c>
      <c r="K56" s="3">
        <f>SUM(K4:K55)</f>
        <v>130</v>
      </c>
      <c r="L56" s="3">
        <f>SUM(L4:L55)</f>
        <v>19000</v>
      </c>
    </row>
    <row r="57" spans="1:13">
      <c r="G57" s="3">
        <f>SUM(E56:G56)</f>
        <v>106</v>
      </c>
      <c r="J57" s="3">
        <f>SUM(H56:J56)</f>
        <v>24</v>
      </c>
    </row>
  </sheetData>
  <phoneticPr fontId="1"/>
  <pageMargins left="0.75" right="0.75" top="1" bottom="1" header="0.51200000000000001" footer="0.51200000000000001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workbookViewId="0">
      <selection activeCell="D7" sqref="D7"/>
    </sheetView>
  </sheetViews>
  <sheetFormatPr defaultRowHeight="12"/>
  <cols>
    <col min="1" max="1" width="5.375" style="2" bestFit="1" customWidth="1"/>
    <col min="2" max="2" width="11.875" style="2" bestFit="1" customWidth="1"/>
    <col min="3" max="3" width="17.625" style="2" customWidth="1"/>
    <col min="4" max="8" width="13.25" style="2" customWidth="1"/>
    <col min="9" max="16384" width="9" style="2"/>
  </cols>
  <sheetData>
    <row r="1" spans="1:8" ht="17.25">
      <c r="A1" s="38"/>
      <c r="B1" s="38"/>
      <c r="C1" s="38"/>
      <c r="D1" s="39" t="s">
        <v>2</v>
      </c>
      <c r="E1" s="40"/>
      <c r="F1" s="41" t="s">
        <v>55</v>
      </c>
      <c r="G1" s="40" t="s">
        <v>8</v>
      </c>
      <c r="H1" s="42"/>
    </row>
    <row r="2" spans="1:8" ht="34.5">
      <c r="A2" s="43" t="s">
        <v>13</v>
      </c>
      <c r="B2" s="55" t="s">
        <v>0</v>
      </c>
      <c r="C2" s="44" t="s">
        <v>52</v>
      </c>
      <c r="D2" s="45" t="s">
        <v>44</v>
      </c>
      <c r="E2" s="46" t="s">
        <v>43</v>
      </c>
      <c r="F2" s="47" t="s">
        <v>41</v>
      </c>
      <c r="G2" s="48" t="s">
        <v>9</v>
      </c>
      <c r="H2" s="49" t="s">
        <v>56</v>
      </c>
    </row>
    <row r="3" spans="1:8" ht="17.25">
      <c r="A3" s="50"/>
      <c r="B3" s="50"/>
      <c r="C3" s="50"/>
      <c r="D3" s="51" t="s">
        <v>42</v>
      </c>
      <c r="E3" s="52" t="s">
        <v>3</v>
      </c>
      <c r="F3" s="53" t="s">
        <v>5</v>
      </c>
      <c r="G3" s="54"/>
      <c r="H3" s="53"/>
    </row>
    <row r="4" spans="1:8" ht="40.5" customHeight="1">
      <c r="A4" s="58">
        <v>1</v>
      </c>
      <c r="B4" s="31"/>
      <c r="C4" s="31"/>
      <c r="D4" s="23"/>
      <c r="E4" s="3"/>
      <c r="F4" s="24"/>
      <c r="G4" s="7"/>
      <c r="H4" s="24"/>
    </row>
    <row r="5" spans="1:8" ht="40.5" customHeight="1">
      <c r="A5" s="58">
        <v>2</v>
      </c>
      <c r="B5" s="31"/>
      <c r="C5" s="31"/>
      <c r="D5" s="23"/>
      <c r="E5" s="3"/>
      <c r="F5" s="24"/>
      <c r="G5" s="7"/>
      <c r="H5" s="24"/>
    </row>
    <row r="6" spans="1:8" ht="40.5" customHeight="1">
      <c r="A6" s="58">
        <v>3</v>
      </c>
      <c r="B6" s="31"/>
      <c r="C6" s="31"/>
      <c r="D6" s="23"/>
      <c r="E6" s="3"/>
      <c r="F6" s="24"/>
      <c r="G6" s="7"/>
      <c r="H6" s="24"/>
    </row>
    <row r="7" spans="1:8" ht="40.5" customHeight="1">
      <c r="A7" s="58">
        <v>4</v>
      </c>
      <c r="B7" s="31"/>
      <c r="C7" s="31"/>
      <c r="D7" s="23"/>
      <c r="E7" s="3"/>
      <c r="F7" s="24"/>
      <c r="G7" s="7"/>
      <c r="H7" s="24"/>
    </row>
    <row r="8" spans="1:8" ht="40.5" customHeight="1">
      <c r="A8" s="58">
        <v>5</v>
      </c>
      <c r="B8" s="31"/>
      <c r="C8" s="31"/>
      <c r="D8" s="23"/>
      <c r="E8" s="3"/>
      <c r="F8" s="24"/>
      <c r="G8" s="7"/>
      <c r="H8" s="24"/>
    </row>
    <row r="9" spans="1:8" ht="40.5" customHeight="1">
      <c r="A9" s="58">
        <v>6</v>
      </c>
      <c r="B9" s="31"/>
      <c r="C9" s="31"/>
      <c r="D9" s="23"/>
      <c r="E9" s="3"/>
      <c r="F9" s="24"/>
      <c r="G9" s="7"/>
      <c r="H9" s="24"/>
    </row>
    <row r="10" spans="1:8" ht="40.5" customHeight="1">
      <c r="A10" s="58">
        <v>7</v>
      </c>
      <c r="B10" s="31"/>
      <c r="C10" s="31"/>
      <c r="D10" s="23"/>
      <c r="E10" s="3"/>
      <c r="F10" s="24"/>
      <c r="G10" s="7"/>
      <c r="H10" s="24"/>
    </row>
    <row r="11" spans="1:8" ht="40.5" customHeight="1">
      <c r="A11" s="58">
        <v>8</v>
      </c>
      <c r="B11" s="31"/>
      <c r="C11" s="31"/>
      <c r="D11" s="23"/>
      <c r="E11" s="3"/>
      <c r="F11" s="24"/>
      <c r="G11" s="7"/>
      <c r="H11" s="24"/>
    </row>
    <row r="12" spans="1:8" ht="40.5" customHeight="1">
      <c r="A12" s="58">
        <v>9</v>
      </c>
      <c r="B12" s="31"/>
      <c r="C12" s="31"/>
      <c r="D12" s="23"/>
      <c r="E12" s="3"/>
      <c r="F12" s="24"/>
      <c r="G12" s="7"/>
      <c r="H12" s="24"/>
    </row>
    <row r="13" spans="1:8" ht="40.5" customHeight="1">
      <c r="A13" s="58">
        <v>10</v>
      </c>
      <c r="B13" s="31"/>
      <c r="C13" s="31"/>
      <c r="D13" s="23"/>
      <c r="E13" s="3"/>
      <c r="F13" s="24"/>
      <c r="G13" s="7"/>
      <c r="H13" s="24"/>
    </row>
    <row r="14" spans="1:8" ht="40.5" customHeight="1">
      <c r="A14" s="58">
        <v>11</v>
      </c>
      <c r="B14" s="31"/>
      <c r="C14" s="31"/>
      <c r="D14" s="23"/>
      <c r="E14" s="3"/>
      <c r="F14" s="24"/>
      <c r="G14" s="7"/>
      <c r="H14" s="24"/>
    </row>
    <row r="15" spans="1:8" ht="40.5" customHeight="1">
      <c r="A15" s="58">
        <v>12</v>
      </c>
      <c r="B15" s="31"/>
      <c r="C15" s="31"/>
      <c r="D15" s="23"/>
      <c r="E15" s="3"/>
      <c r="F15" s="24"/>
      <c r="G15" s="7"/>
      <c r="H15" s="24"/>
    </row>
    <row r="16" spans="1:8" ht="40.5" customHeight="1">
      <c r="A16" s="58">
        <v>13</v>
      </c>
      <c r="B16" s="31"/>
      <c r="C16" s="31"/>
      <c r="D16" s="23"/>
      <c r="E16" s="3"/>
      <c r="F16" s="24"/>
      <c r="G16" s="7"/>
      <c r="H16" s="24"/>
    </row>
    <row r="17" spans="1:8" ht="40.5" customHeight="1">
      <c r="A17" s="58">
        <v>14</v>
      </c>
      <c r="B17" s="31"/>
      <c r="C17" s="31"/>
      <c r="D17" s="23"/>
      <c r="E17" s="3"/>
      <c r="F17" s="24"/>
      <c r="G17" s="7"/>
      <c r="H17" s="24"/>
    </row>
    <row r="18" spans="1:8" ht="40.5" customHeight="1">
      <c r="A18" s="58">
        <v>15</v>
      </c>
      <c r="B18" s="31"/>
      <c r="C18" s="31"/>
      <c r="D18" s="25"/>
      <c r="E18" s="3"/>
      <c r="F18" s="24"/>
      <c r="G18" s="7"/>
      <c r="H18" s="24"/>
    </row>
    <row r="19" spans="1:8" ht="40.5" customHeight="1">
      <c r="A19" s="58">
        <v>16</v>
      </c>
      <c r="B19" s="31"/>
      <c r="C19" s="31"/>
      <c r="D19" s="23"/>
      <c r="E19" s="3"/>
      <c r="F19" s="24"/>
      <c r="G19" s="7"/>
      <c r="H19" s="24"/>
    </row>
    <row r="20" spans="1:8" ht="40.5" customHeight="1">
      <c r="A20" s="58">
        <v>17</v>
      </c>
      <c r="B20" s="31"/>
      <c r="C20" s="31"/>
      <c r="D20" s="23"/>
      <c r="E20" s="3"/>
      <c r="F20" s="24"/>
      <c r="G20" s="7"/>
      <c r="H20" s="24"/>
    </row>
    <row r="21" spans="1:8" ht="40.5" customHeight="1">
      <c r="A21" s="58">
        <v>18</v>
      </c>
      <c r="B21" s="31"/>
      <c r="C21" s="31"/>
      <c r="D21" s="23"/>
      <c r="E21" s="3"/>
      <c r="F21" s="24"/>
      <c r="G21" s="7"/>
      <c r="H21" s="24"/>
    </row>
    <row r="22" spans="1:8" ht="40.5" customHeight="1">
      <c r="A22" s="58">
        <v>19</v>
      </c>
      <c r="B22" s="31"/>
      <c r="C22" s="31"/>
      <c r="D22" s="23"/>
      <c r="E22" s="3"/>
      <c r="F22" s="24"/>
      <c r="G22" s="7"/>
      <c r="H22" s="24"/>
    </row>
    <row r="23" spans="1:8" ht="40.5" customHeight="1" thickBot="1">
      <c r="A23" s="59">
        <v>20</v>
      </c>
      <c r="B23" s="32"/>
      <c r="C23" s="32"/>
      <c r="D23" s="26"/>
      <c r="E23" s="27"/>
      <c r="F23" s="28"/>
      <c r="G23" s="30"/>
      <c r="H23" s="28"/>
    </row>
  </sheetData>
  <phoneticPr fontId="1"/>
  <pageMargins left="0.74803149606299213" right="0.74803149606299213" top="0.98425196850393704" bottom="0.98425196850393704" header="0.51181102362204722" footer="0.51181102362204722"/>
  <pageSetup paperSize="9" scale="87" orientation="portrait" horizontalDpi="4294967293" verticalDpi="300" r:id="rId1"/>
  <headerFooter alignWithMargins="0">
    <oddHeader>&amp;L&amp;"ＭＳ Ｐゴシック,太字"&amp;22&amp;A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workbookViewId="0">
      <selection activeCell="D7" sqref="D7"/>
    </sheetView>
  </sheetViews>
  <sheetFormatPr defaultRowHeight="12"/>
  <cols>
    <col min="1" max="1" width="5.375" style="2" bestFit="1" customWidth="1"/>
    <col min="2" max="2" width="17.625" style="2" customWidth="1"/>
    <col min="3" max="3" width="12.25" style="2" customWidth="1"/>
    <col min="4" max="4" width="15.625" style="2" customWidth="1"/>
    <col min="5" max="9" width="12.625" style="2" customWidth="1"/>
    <col min="10" max="16384" width="9" style="2"/>
  </cols>
  <sheetData>
    <row r="1" spans="1:9" ht="17.25">
      <c r="A1" s="38"/>
      <c r="B1" s="38"/>
      <c r="C1" s="38"/>
      <c r="D1" s="38"/>
      <c r="E1" s="39" t="s">
        <v>57</v>
      </c>
      <c r="F1" s="40"/>
      <c r="G1" s="41" t="s">
        <v>55</v>
      </c>
      <c r="H1" s="40" t="s">
        <v>8</v>
      </c>
      <c r="I1" s="42"/>
    </row>
    <row r="2" spans="1:9" ht="34.5">
      <c r="A2" s="43" t="s">
        <v>13</v>
      </c>
      <c r="B2" s="57" t="s">
        <v>58</v>
      </c>
      <c r="C2" s="55" t="s">
        <v>54</v>
      </c>
      <c r="D2" s="44" t="s">
        <v>53</v>
      </c>
      <c r="E2" s="45" t="s">
        <v>44</v>
      </c>
      <c r="F2" s="46" t="s">
        <v>43</v>
      </c>
      <c r="G2" s="47" t="s">
        <v>41</v>
      </c>
      <c r="H2" s="48" t="s">
        <v>9</v>
      </c>
      <c r="I2" s="49" t="s">
        <v>56</v>
      </c>
    </row>
    <row r="3" spans="1:9" ht="17.25">
      <c r="A3" s="50"/>
      <c r="B3" s="50"/>
      <c r="C3" s="50"/>
      <c r="D3" s="50"/>
      <c r="E3" s="51" t="s">
        <v>39</v>
      </c>
      <c r="F3" s="52" t="s">
        <v>40</v>
      </c>
      <c r="G3" s="53" t="s">
        <v>5</v>
      </c>
      <c r="H3" s="56"/>
      <c r="I3" s="53"/>
    </row>
    <row r="4" spans="1:9" ht="47.25" customHeight="1">
      <c r="A4" s="58">
        <v>1</v>
      </c>
      <c r="B4" s="31"/>
      <c r="C4" s="31"/>
      <c r="D4" s="31"/>
      <c r="E4" s="23"/>
      <c r="F4" s="3"/>
      <c r="G4" s="24"/>
      <c r="H4" s="7"/>
      <c r="I4" s="24"/>
    </row>
    <row r="5" spans="1:9" ht="47.25" customHeight="1">
      <c r="A5" s="58">
        <v>2</v>
      </c>
      <c r="B5" s="31"/>
      <c r="C5" s="31"/>
      <c r="D5" s="31"/>
      <c r="E5" s="23"/>
      <c r="F5" s="3"/>
      <c r="G5" s="24"/>
      <c r="H5" s="7"/>
      <c r="I5" s="24"/>
    </row>
    <row r="6" spans="1:9" ht="47.25" customHeight="1">
      <c r="A6" s="58">
        <v>3</v>
      </c>
      <c r="B6" s="31"/>
      <c r="C6" s="31"/>
      <c r="D6" s="31"/>
      <c r="E6" s="23"/>
      <c r="F6" s="3"/>
      <c r="G6" s="24"/>
      <c r="H6" s="7"/>
      <c r="I6" s="24"/>
    </row>
    <row r="7" spans="1:9" ht="47.25" customHeight="1">
      <c r="A7" s="58">
        <v>4</v>
      </c>
      <c r="B7" s="31"/>
      <c r="C7" s="31"/>
      <c r="D7" s="31"/>
      <c r="E7" s="23"/>
      <c r="F7" s="3"/>
      <c r="G7" s="24"/>
      <c r="H7" s="7"/>
      <c r="I7" s="24"/>
    </row>
    <row r="8" spans="1:9" ht="47.25" customHeight="1">
      <c r="A8" s="58">
        <v>5</v>
      </c>
      <c r="B8" s="31"/>
      <c r="C8" s="31"/>
      <c r="D8" s="31"/>
      <c r="E8" s="23"/>
      <c r="F8" s="3"/>
      <c r="G8" s="24"/>
      <c r="H8" s="7"/>
      <c r="I8" s="24"/>
    </row>
    <row r="9" spans="1:9" ht="47.25" customHeight="1">
      <c r="A9" s="58">
        <v>6</v>
      </c>
      <c r="B9" s="31"/>
      <c r="C9" s="31"/>
      <c r="D9" s="31"/>
      <c r="E9" s="23"/>
      <c r="F9" s="3"/>
      <c r="G9" s="24"/>
      <c r="H9" s="7"/>
      <c r="I9" s="24"/>
    </row>
    <row r="10" spans="1:9" ht="47.25" customHeight="1">
      <c r="A10" s="58">
        <v>7</v>
      </c>
      <c r="B10" s="31"/>
      <c r="C10" s="31"/>
      <c r="D10" s="31"/>
      <c r="E10" s="23"/>
      <c r="F10" s="3"/>
      <c r="G10" s="24"/>
      <c r="H10" s="7"/>
      <c r="I10" s="24"/>
    </row>
    <row r="11" spans="1:9" ht="47.25" customHeight="1">
      <c r="A11" s="58">
        <v>8</v>
      </c>
      <c r="B11" s="31"/>
      <c r="C11" s="31"/>
      <c r="D11" s="31"/>
      <c r="E11" s="23"/>
      <c r="F11" s="3"/>
      <c r="G11" s="24"/>
      <c r="H11" s="7"/>
      <c r="I11" s="24"/>
    </row>
    <row r="12" spans="1:9" ht="47.25" customHeight="1">
      <c r="A12" s="58">
        <v>9</v>
      </c>
      <c r="B12" s="31"/>
      <c r="C12" s="31"/>
      <c r="D12" s="31"/>
      <c r="E12" s="23"/>
      <c r="F12" s="3"/>
      <c r="G12" s="24"/>
      <c r="H12" s="7"/>
      <c r="I12" s="24"/>
    </row>
    <row r="13" spans="1:9" ht="47.25" customHeight="1">
      <c r="A13" s="58">
        <v>10</v>
      </c>
      <c r="B13" s="31"/>
      <c r="C13" s="31"/>
      <c r="D13" s="31"/>
      <c r="E13" s="23"/>
      <c r="F13" s="3"/>
      <c r="G13" s="24"/>
      <c r="H13" s="7"/>
      <c r="I13" s="24"/>
    </row>
    <row r="14" spans="1:9" ht="47.25" customHeight="1">
      <c r="A14" s="58">
        <v>11</v>
      </c>
      <c r="B14" s="31"/>
      <c r="C14" s="31"/>
      <c r="D14" s="31"/>
      <c r="E14" s="23"/>
      <c r="F14" s="3"/>
      <c r="G14" s="24"/>
      <c r="H14" s="7"/>
      <c r="I14" s="24"/>
    </row>
    <row r="15" spans="1:9" ht="47.25" customHeight="1">
      <c r="A15" s="58">
        <v>12</v>
      </c>
      <c r="B15" s="31"/>
      <c r="C15" s="31"/>
      <c r="D15" s="31"/>
      <c r="E15" s="23"/>
      <c r="F15" s="3"/>
      <c r="G15" s="24"/>
      <c r="H15" s="7"/>
      <c r="I15" s="24"/>
    </row>
    <row r="16" spans="1:9" ht="47.25" customHeight="1">
      <c r="A16" s="58">
        <v>13</v>
      </c>
      <c r="B16" s="31"/>
      <c r="C16" s="31"/>
      <c r="D16" s="31"/>
      <c r="E16" s="23"/>
      <c r="F16" s="3"/>
      <c r="G16" s="24"/>
      <c r="H16" s="7"/>
      <c r="I16" s="24"/>
    </row>
    <row r="17" spans="1:9" ht="47.25" customHeight="1">
      <c r="A17" s="58">
        <v>14</v>
      </c>
      <c r="B17" s="31"/>
      <c r="C17" s="31"/>
      <c r="D17" s="31"/>
      <c r="E17" s="23"/>
      <c r="F17" s="3"/>
      <c r="G17" s="24"/>
      <c r="H17" s="7"/>
      <c r="I17" s="24"/>
    </row>
    <row r="18" spans="1:9" ht="47.25" customHeight="1">
      <c r="A18" s="58">
        <v>15</v>
      </c>
      <c r="B18" s="31"/>
      <c r="C18" s="31"/>
      <c r="D18" s="31"/>
      <c r="E18" s="23"/>
      <c r="F18" s="3"/>
      <c r="G18" s="24"/>
      <c r="H18" s="7"/>
      <c r="I18" s="24"/>
    </row>
    <row r="19" spans="1:9" ht="47.25" customHeight="1">
      <c r="A19" s="58">
        <v>16</v>
      </c>
      <c r="B19" s="31"/>
      <c r="C19" s="31"/>
      <c r="D19" s="31"/>
      <c r="E19" s="23"/>
      <c r="F19" s="3"/>
      <c r="G19" s="24"/>
      <c r="H19" s="7"/>
      <c r="I19" s="24"/>
    </row>
    <row r="20" spans="1:9" ht="47.25" customHeight="1">
      <c r="A20" s="58">
        <v>17</v>
      </c>
      <c r="B20" s="31"/>
      <c r="C20" s="31"/>
      <c r="D20" s="31"/>
      <c r="E20" s="23"/>
      <c r="F20" s="3"/>
      <c r="G20" s="24"/>
      <c r="H20" s="7"/>
      <c r="I20" s="24"/>
    </row>
    <row r="21" spans="1:9" ht="47.25" customHeight="1">
      <c r="A21" s="58">
        <v>18</v>
      </c>
      <c r="B21" s="31"/>
      <c r="C21" s="31"/>
      <c r="D21" s="31"/>
      <c r="E21" s="23"/>
      <c r="F21" s="3"/>
      <c r="G21" s="24"/>
      <c r="H21" s="7"/>
      <c r="I21" s="24"/>
    </row>
    <row r="22" spans="1:9" ht="47.25" customHeight="1">
      <c r="A22" s="58">
        <v>19</v>
      </c>
      <c r="B22" s="31"/>
      <c r="C22" s="31"/>
      <c r="D22" s="31"/>
      <c r="E22" s="23"/>
      <c r="F22" s="3"/>
      <c r="G22" s="24"/>
      <c r="H22" s="7"/>
      <c r="I22" s="24"/>
    </row>
    <row r="23" spans="1:9" ht="47.25" customHeight="1" thickBot="1">
      <c r="A23" s="59">
        <v>20</v>
      </c>
      <c r="B23" s="32"/>
      <c r="C23" s="32"/>
      <c r="D23" s="32"/>
      <c r="E23" s="26"/>
      <c r="F23" s="27"/>
      <c r="G23" s="28"/>
      <c r="H23" s="30"/>
      <c r="I23" s="28"/>
    </row>
  </sheetData>
  <phoneticPr fontId="1"/>
  <pageMargins left="0.74803149606299213" right="0.74803149606299213" top="0.98425196850393704" bottom="0.98425196850393704" header="0.51181102362204722" footer="0.51181102362204722"/>
  <pageSetup paperSize="9" scale="76" orientation="portrait" horizontalDpi="4294967293" verticalDpi="300" r:id="rId1"/>
  <headerFooter alignWithMargins="0">
    <oddHeader>&amp;L&amp;"ＭＳ Ｐゴシック,太字"&amp;22&amp;A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集計</vt:lpstr>
      <vt:lpstr>バームハイツ西葛西2018年夏祭り（参加者）</vt:lpstr>
      <vt:lpstr>2018年夏祭り（居住者用）</vt:lpstr>
      <vt:lpstr>2018年夏祭り（お客様用）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2018-07-20T23:56:56Z</cp:lastPrinted>
  <dcterms:created xsi:type="dcterms:W3CDTF">1997-01-08T22:48:59Z</dcterms:created>
  <dcterms:modified xsi:type="dcterms:W3CDTF">2018-07-22T23:04:18Z</dcterms:modified>
</cp:coreProperties>
</file>