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C:\Users\home\Documents\バームハイツ西葛西\自治会\行事\2017\20170924 運動会\"/>
    </mc:Choice>
  </mc:AlternateContent>
  <bookViews>
    <workbookView xWindow="10200" yWindow="-15" windowWidth="10245" windowHeight="8265" tabRatio="929"/>
  </bookViews>
  <sheets>
    <sheet name="2017運動会参加申込状況（出場） " sheetId="3" r:id="rId1"/>
    <sheet name="２０１７年参加者種目" sheetId="11" r:id="rId2"/>
    <sheet name="アンケート" sheetId="7" r:id="rId3"/>
    <sheet name="2017運動会" sheetId="12" r:id="rId4"/>
    <sheet name="20150927運動会反省" sheetId="8" r:id="rId5"/>
    <sheet name="2013年以前反省" sheetId="2" r:id="rId6"/>
  </sheets>
  <definedNames>
    <definedName name="_xlnm._FilterDatabase" localSheetId="0" hidden="1">'2017運動会参加申込状況（出場） '!$A$5:$BB$37</definedName>
  </definedNames>
  <calcPr calcId="152511"/>
  <fileRecoveryPr autoRecover="0"/>
</workbook>
</file>

<file path=xl/calcChain.xml><?xml version="1.0" encoding="utf-8"?>
<calcChain xmlns="http://schemas.openxmlformats.org/spreadsheetml/2006/main">
  <c r="D10" i="12" l="1"/>
  <c r="L21" i="3"/>
  <c r="BB24" i="3" l="1"/>
  <c r="M24" i="3"/>
  <c r="L24" i="3"/>
  <c r="K24" i="3"/>
  <c r="G24" i="3"/>
  <c r="H24" i="3" s="1"/>
  <c r="BB22" i="3"/>
  <c r="M22" i="3"/>
  <c r="L22" i="3"/>
  <c r="K22" i="3"/>
  <c r="G22" i="3"/>
  <c r="H22" i="3" s="1"/>
  <c r="BB21" i="3"/>
  <c r="M21" i="3"/>
  <c r="K21" i="3"/>
  <c r="G21" i="3"/>
  <c r="H21" i="3" s="1"/>
  <c r="BB25" i="3"/>
  <c r="M25" i="3"/>
  <c r="L25" i="3"/>
  <c r="K25" i="3"/>
  <c r="G25" i="3"/>
  <c r="H25" i="3" s="1"/>
  <c r="BB27" i="3" l="1"/>
  <c r="M27" i="3"/>
  <c r="L27" i="3"/>
  <c r="K27" i="3"/>
  <c r="G27" i="3"/>
  <c r="H27" i="3" s="1"/>
  <c r="BB26" i="3"/>
  <c r="M26" i="3"/>
  <c r="L26" i="3"/>
  <c r="K26" i="3"/>
  <c r="G26" i="3"/>
  <c r="H26" i="3" s="1"/>
  <c r="M37" i="3" l="1"/>
  <c r="M13" i="3"/>
  <c r="G12" i="3"/>
  <c r="H12" i="3" s="1"/>
  <c r="K12" i="3"/>
  <c r="L12" i="3"/>
  <c r="M12" i="3"/>
  <c r="BB12" i="3"/>
  <c r="G13" i="3"/>
  <c r="H13" i="3" s="1"/>
  <c r="K13" i="3"/>
  <c r="L13" i="3"/>
  <c r="BB13" i="3"/>
  <c r="G14" i="3"/>
  <c r="H14" i="3" s="1"/>
  <c r="K14" i="3"/>
  <c r="L14" i="3"/>
  <c r="M14" i="3"/>
  <c r="BB14" i="3"/>
  <c r="G33" i="3" l="1"/>
  <c r="H33" i="3" s="1"/>
  <c r="G32" i="3"/>
  <c r="H32" i="3" s="1"/>
  <c r="BB33" i="3"/>
  <c r="M33" i="3"/>
  <c r="L33" i="3"/>
  <c r="K33" i="3"/>
  <c r="BB32" i="3"/>
  <c r="M32" i="3"/>
  <c r="L32" i="3"/>
  <c r="K32" i="3"/>
  <c r="G34" i="3"/>
  <c r="H34" i="3" s="1"/>
  <c r="K34" i="3"/>
  <c r="L34" i="3"/>
  <c r="M34" i="3"/>
  <c r="BB34" i="3"/>
  <c r="BB23" i="3" l="1"/>
  <c r="M23" i="3"/>
  <c r="L23" i="3"/>
  <c r="K23" i="3"/>
  <c r="G23" i="3"/>
  <c r="H23" i="3" s="1"/>
  <c r="G9" i="3" l="1"/>
  <c r="H9" i="3" s="1"/>
  <c r="G10" i="3"/>
  <c r="H10" i="3" s="1"/>
  <c r="BB35" i="3"/>
  <c r="M35" i="3"/>
  <c r="L35" i="3"/>
  <c r="K35" i="3"/>
  <c r="G35" i="3"/>
  <c r="H35" i="3" s="1"/>
  <c r="BB10" i="3"/>
  <c r="M10" i="3"/>
  <c r="L10" i="3"/>
  <c r="K10" i="3"/>
  <c r="BB11" i="3"/>
  <c r="M11" i="3"/>
  <c r="L11" i="3"/>
  <c r="K11" i="3"/>
  <c r="G11" i="3"/>
  <c r="H11" i="3" s="1"/>
  <c r="BB9" i="3"/>
  <c r="M9" i="3"/>
  <c r="L9" i="3"/>
  <c r="K9" i="3"/>
  <c r="BB8" i="3"/>
  <c r="M8" i="3"/>
  <c r="L8" i="3"/>
  <c r="K8" i="3"/>
  <c r="G8" i="3"/>
  <c r="H8" i="3" s="1"/>
  <c r="BB31" i="3" l="1"/>
  <c r="M31" i="3"/>
  <c r="L31" i="3"/>
  <c r="K31" i="3"/>
  <c r="G31" i="3"/>
  <c r="H31" i="3" s="1"/>
  <c r="BB30" i="3"/>
  <c r="M30" i="3"/>
  <c r="L30" i="3"/>
  <c r="K30" i="3"/>
  <c r="G30" i="3"/>
  <c r="H30" i="3" s="1"/>
  <c r="BB7" i="3" l="1"/>
  <c r="M7" i="3"/>
  <c r="L7" i="3"/>
  <c r="K7" i="3"/>
  <c r="G7" i="3"/>
  <c r="H7" i="3" s="1"/>
  <c r="BB36" i="3"/>
  <c r="M36" i="3"/>
  <c r="L36" i="3"/>
  <c r="K36" i="3"/>
  <c r="G36" i="3"/>
  <c r="H36" i="3" s="1"/>
  <c r="G37" i="3" l="1"/>
  <c r="H37" i="3" s="1"/>
  <c r="G29" i="3"/>
  <c r="H29" i="3" s="1"/>
  <c r="G28" i="3"/>
  <c r="H28" i="3" s="1"/>
  <c r="G20" i="3"/>
  <c r="H20" i="3" s="1"/>
  <c r="G19" i="3"/>
  <c r="H19" i="3" s="1"/>
  <c r="G18" i="3"/>
  <c r="H18" i="3" s="1"/>
  <c r="G17" i="3"/>
  <c r="H17" i="3" s="1"/>
  <c r="G16" i="3"/>
  <c r="H16" i="3" s="1"/>
  <c r="G15" i="3"/>
  <c r="H15" i="3" s="1"/>
  <c r="G6" i="3"/>
  <c r="H6" i="3" s="1"/>
  <c r="G3" i="3" l="1"/>
  <c r="BB19" i="3"/>
  <c r="M19" i="3"/>
  <c r="L19" i="3"/>
  <c r="K19" i="3"/>
  <c r="H3" i="3" l="1"/>
  <c r="M29" i="3"/>
  <c r="M28" i="3"/>
  <c r="M20" i="3"/>
  <c r="M18" i="3"/>
  <c r="M17" i="3"/>
  <c r="M16" i="3"/>
  <c r="M15" i="3"/>
  <c r="L37" i="3"/>
  <c r="L29" i="3"/>
  <c r="L28" i="3"/>
  <c r="L20" i="3"/>
  <c r="L18" i="3"/>
  <c r="L17" i="3"/>
  <c r="L16" i="3"/>
  <c r="L15" i="3"/>
  <c r="L6" i="3"/>
  <c r="BA3" i="3"/>
  <c r="AZ3" i="3"/>
  <c r="AY3" i="3"/>
  <c r="AX3" i="3"/>
  <c r="AW3" i="3"/>
  <c r="AV3" i="3"/>
  <c r="AU3" i="3"/>
  <c r="AT3" i="3"/>
  <c r="AS3" i="3"/>
  <c r="AR3" i="3"/>
  <c r="AQ3" i="3"/>
  <c r="AP3" i="3"/>
  <c r="AO3" i="3"/>
  <c r="AN3" i="3"/>
  <c r="AM3" i="3"/>
  <c r="AL3" i="3"/>
  <c r="AK3" i="3"/>
  <c r="AJ3" i="3"/>
  <c r="AI3" i="3"/>
  <c r="AH3" i="3"/>
  <c r="AG3" i="3"/>
  <c r="AF3" i="3"/>
  <c r="AD3" i="3"/>
  <c r="AC3" i="3"/>
  <c r="AB3" i="3"/>
  <c r="AA3" i="3"/>
  <c r="Z3" i="3"/>
  <c r="Y3" i="3"/>
  <c r="X3" i="3"/>
  <c r="W3" i="3"/>
  <c r="V3" i="3"/>
  <c r="U3" i="3"/>
  <c r="T3" i="3"/>
  <c r="S3" i="3"/>
  <c r="R3" i="3"/>
  <c r="Q3" i="3"/>
  <c r="P3" i="3"/>
  <c r="O3" i="3"/>
  <c r="AE3" i="3"/>
  <c r="M6" i="3"/>
  <c r="F3" i="3" l="1"/>
  <c r="W4" i="3"/>
  <c r="O4" i="3"/>
  <c r="BA4" i="3"/>
  <c r="AZ4" i="3"/>
  <c r="AY4" i="3"/>
  <c r="AX4" i="3"/>
  <c r="AW4" i="3"/>
  <c r="AV4" i="3"/>
  <c r="AU4" i="3"/>
  <c r="AT4" i="3"/>
  <c r="AS4" i="3"/>
  <c r="AR4" i="3"/>
  <c r="AQ4" i="3"/>
  <c r="AP4" i="3"/>
  <c r="AO4" i="3"/>
  <c r="AN4" i="3"/>
  <c r="AM4" i="3"/>
  <c r="AL4" i="3"/>
  <c r="AK4" i="3"/>
  <c r="AJ4" i="3"/>
  <c r="AI4" i="3"/>
  <c r="AH4" i="3"/>
  <c r="AG4" i="3"/>
  <c r="AF4" i="3"/>
  <c r="AE4" i="3"/>
  <c r="AD4" i="3"/>
  <c r="AC4" i="3"/>
  <c r="AB4" i="3"/>
  <c r="AA4" i="3"/>
  <c r="Z4" i="3"/>
  <c r="Y4" i="3"/>
  <c r="X4" i="3"/>
  <c r="V4" i="3"/>
  <c r="U4" i="3"/>
  <c r="T4" i="3"/>
  <c r="S4" i="3"/>
  <c r="R4" i="3"/>
  <c r="Q4" i="3"/>
  <c r="P4" i="3"/>
  <c r="J3" i="3"/>
  <c r="J4" i="3" s="1"/>
  <c r="I3" i="3"/>
  <c r="I4" i="3" s="1"/>
  <c r="E3" i="3"/>
  <c r="K6" i="3"/>
  <c r="K15" i="3"/>
  <c r="K16" i="3"/>
  <c r="K17" i="3"/>
  <c r="K18" i="3"/>
  <c r="K20" i="3"/>
  <c r="K28" i="3"/>
  <c r="K29" i="3"/>
  <c r="K37" i="3"/>
  <c r="BB20" i="3"/>
  <c r="BB18" i="3"/>
  <c r="BB17" i="3"/>
  <c r="BB16" i="3"/>
  <c r="BB15" i="3"/>
  <c r="BB37" i="3"/>
  <c r="BB29" i="3"/>
  <c r="BB28" i="3"/>
  <c r="BB6" i="3"/>
  <c r="K3" i="3" l="1"/>
  <c r="K4" i="3"/>
</calcChain>
</file>

<file path=xl/sharedStrings.xml><?xml version="1.0" encoding="utf-8"?>
<sst xmlns="http://schemas.openxmlformats.org/spreadsheetml/2006/main" count="543" uniqueCount="252">
  <si>
    <t>なわとび競走</t>
  </si>
  <si>
    <t>宝探し</t>
  </si>
  <si>
    <t>幼児レース</t>
  </si>
  <si>
    <t>スプーンレース</t>
  </si>
  <si>
    <t>※全員参加</t>
  </si>
  <si>
    <t>玉入れ</t>
  </si>
  <si>
    <t>河本政美</t>
    <rPh sb="0" eb="2">
      <t>カワモト</t>
    </rPh>
    <rPh sb="2" eb="4">
      <t>マサミ</t>
    </rPh>
    <phoneticPr fontId="1"/>
  </si>
  <si>
    <t>関根弘二</t>
    <rPh sb="0" eb="2">
      <t>セキネ</t>
    </rPh>
    <rPh sb="2" eb="4">
      <t>コウジ</t>
    </rPh>
    <phoneticPr fontId="1"/>
  </si>
  <si>
    <t>区分</t>
    <rPh sb="0" eb="2">
      <t>クブン</t>
    </rPh>
    <phoneticPr fontId="1"/>
  </si>
  <si>
    <t>一般女子</t>
    <rPh sb="0" eb="2">
      <t>イッパン</t>
    </rPh>
    <rPh sb="2" eb="4">
      <t>ジョシ</t>
    </rPh>
    <phoneticPr fontId="1"/>
  </si>
  <si>
    <t>一般男子</t>
    <rPh sb="0" eb="2">
      <t>イッパン</t>
    </rPh>
    <rPh sb="2" eb="4">
      <t>ダンシ</t>
    </rPh>
    <phoneticPr fontId="1"/>
  </si>
  <si>
    <t>氏名</t>
    <rPh sb="0" eb="2">
      <t>シメイ</t>
    </rPh>
    <phoneticPr fontId="1"/>
  </si>
  <si>
    <t>部屋</t>
    <rPh sb="0" eb="2">
      <t>ヘヤ</t>
    </rPh>
    <phoneticPr fontId="1"/>
  </si>
  <si>
    <t>計</t>
    <rPh sb="0" eb="1">
      <t>ケイ</t>
    </rPh>
    <phoneticPr fontId="1"/>
  </si>
  <si>
    <t>小野道子</t>
    <rPh sb="0" eb="2">
      <t>オノ</t>
    </rPh>
    <rPh sb="2" eb="4">
      <t>ミチコ</t>
    </rPh>
    <phoneticPr fontId="1"/>
  </si>
  <si>
    <t>役員</t>
    <rPh sb="0" eb="2">
      <t>ヤクイン</t>
    </rPh>
    <phoneticPr fontId="1"/>
  </si>
  <si>
    <t>障害物競走</t>
    <phoneticPr fontId="1"/>
  </si>
  <si>
    <t>宅急便競走</t>
    <phoneticPr fontId="1"/>
  </si>
  <si>
    <t>つなひき</t>
    <phoneticPr fontId="1"/>
  </si>
  <si>
    <t>ラムネ飲み競走</t>
    <phoneticPr fontId="1"/>
  </si>
  <si>
    <t>玉のこしレース</t>
    <phoneticPr fontId="1"/>
  </si>
  <si>
    <t>400メートルリレー</t>
    <phoneticPr fontId="1"/>
  </si>
  <si>
    <t>せんべいくい競走</t>
    <phoneticPr fontId="1"/>
  </si>
  <si>
    <t>長げたリレー</t>
    <phoneticPr fontId="1"/>
  </si>
  <si>
    <t>ちょっと拝借</t>
    <phoneticPr fontId="1"/>
  </si>
  <si>
    <t>100m走</t>
    <phoneticPr fontId="1"/>
  </si>
  <si>
    <t>ジグザグボール</t>
    <phoneticPr fontId="1"/>
  </si>
  <si>
    <t>出場</t>
    <rPh sb="0" eb="2">
      <t>シュツジョウ</t>
    </rPh>
    <phoneticPr fontId="1"/>
  </si>
  <si>
    <t>応援</t>
    <rPh sb="0" eb="2">
      <t>オウエン</t>
    </rPh>
    <phoneticPr fontId="1"/>
  </si>
  <si>
    <t>出場
応援</t>
    <rPh sb="0" eb="2">
      <t>シュツジョウ</t>
    </rPh>
    <rPh sb="3" eb="5">
      <t>オウエン</t>
    </rPh>
    <phoneticPr fontId="1"/>
  </si>
  <si>
    <t>フリー</t>
    <phoneticPr fontId="1"/>
  </si>
  <si>
    <t>一般女25歳以上</t>
    <phoneticPr fontId="1"/>
  </si>
  <si>
    <t>一般男25歳以上</t>
    <phoneticPr fontId="1"/>
  </si>
  <si>
    <t>中学生</t>
    <phoneticPr fontId="1"/>
  </si>
  <si>
    <t>小学女</t>
    <phoneticPr fontId="1"/>
  </si>
  <si>
    <t>小学男</t>
    <phoneticPr fontId="1"/>
  </si>
  <si>
    <t>100m女</t>
    <phoneticPr fontId="1"/>
  </si>
  <si>
    <t>100m男</t>
    <phoneticPr fontId="1"/>
  </si>
  <si>
    <t>一般女子</t>
    <phoneticPr fontId="1"/>
  </si>
  <si>
    <t>小学生</t>
    <phoneticPr fontId="1"/>
  </si>
  <si>
    <t>男女中学以上</t>
    <rPh sb="2" eb="4">
      <t>チュウガク</t>
    </rPh>
    <rPh sb="4" eb="6">
      <t>イジョウ</t>
    </rPh>
    <phoneticPr fontId="1"/>
  </si>
  <si>
    <t>一般</t>
    <phoneticPr fontId="1"/>
  </si>
  <si>
    <t>一般60歳以上</t>
    <phoneticPr fontId="1"/>
  </si>
  <si>
    <t>一般男子</t>
    <phoneticPr fontId="1"/>
  </si>
  <si>
    <t>男女30歳以上</t>
    <rPh sb="0" eb="2">
      <t>ダンジョ</t>
    </rPh>
    <phoneticPr fontId="1"/>
  </si>
  <si>
    <t>40歳以上</t>
    <phoneticPr fontId="1"/>
  </si>
  <si>
    <t>30歳以上</t>
    <phoneticPr fontId="1"/>
  </si>
  <si>
    <t>女性20歳以上</t>
    <phoneticPr fontId="1"/>
  </si>
  <si>
    <t>男性20歳以上</t>
    <phoneticPr fontId="1"/>
  </si>
  <si>
    <t>血圧</t>
    <phoneticPr fontId="1"/>
  </si>
  <si>
    <t>小学男子</t>
    <rPh sb="0" eb="2">
      <t>ショウガク</t>
    </rPh>
    <rPh sb="3" eb="4">
      <t>コ</t>
    </rPh>
    <phoneticPr fontId="1"/>
  </si>
  <si>
    <t>小学女子</t>
    <rPh sb="2" eb="3">
      <t>オンナ</t>
    </rPh>
    <phoneticPr fontId="1"/>
  </si>
  <si>
    <t>盆踊り　</t>
    <phoneticPr fontId="1"/>
  </si>
  <si>
    <t>○</t>
    <phoneticPr fontId="1"/>
  </si>
  <si>
    <t>女性フリー</t>
    <rPh sb="0" eb="2">
      <t>ジョセイ</t>
    </rPh>
    <phoneticPr fontId="1"/>
  </si>
  <si>
    <t>金沢京子</t>
    <rPh sb="0" eb="2">
      <t>カナザワ</t>
    </rPh>
    <rPh sb="2" eb="4">
      <t>キョウコ</t>
    </rPh>
    <phoneticPr fontId="1"/>
  </si>
  <si>
    <t>幼児女子</t>
    <rPh sb="0" eb="2">
      <t>ヨウジ</t>
    </rPh>
    <rPh sb="2" eb="4">
      <t>ジョシ</t>
    </rPh>
    <phoneticPr fontId="1"/>
  </si>
  <si>
    <t>加藤香</t>
    <rPh sb="0" eb="2">
      <t>カトウ</t>
    </rPh>
    <rPh sb="2" eb="3">
      <t>カオリ</t>
    </rPh>
    <phoneticPr fontId="1"/>
  </si>
  <si>
    <t>世帯</t>
    <rPh sb="0" eb="2">
      <t>セタイ</t>
    </rPh>
    <phoneticPr fontId="1"/>
  </si>
  <si>
    <t>幼児フリー</t>
    <phoneticPr fontId="1"/>
  </si>
  <si>
    <t>人数</t>
    <rPh sb="0" eb="2">
      <t>ニンズウ</t>
    </rPh>
    <phoneticPr fontId="1"/>
  </si>
  <si>
    <t>弁当
（キッズ）
(420円)</t>
    <rPh sb="0" eb="2">
      <t>ベントウ</t>
    </rPh>
    <rPh sb="13" eb="14">
      <t>エン</t>
    </rPh>
    <phoneticPr fontId="1"/>
  </si>
  <si>
    <t>かな</t>
    <phoneticPr fontId="1"/>
  </si>
  <si>
    <t>もとひこ</t>
    <phoneticPr fontId="1"/>
  </si>
  <si>
    <t>金沢台彦</t>
    <rPh sb="0" eb="2">
      <t>カナザワ</t>
    </rPh>
    <rPh sb="2" eb="3">
      <t>ダイ</t>
    </rPh>
    <rPh sb="3" eb="4">
      <t>ヒコ</t>
    </rPh>
    <phoneticPr fontId="1"/>
  </si>
  <si>
    <t>たつる</t>
    <phoneticPr fontId="1"/>
  </si>
  <si>
    <t>みどり</t>
    <phoneticPr fontId="1"/>
  </si>
  <si>
    <t>かいと</t>
    <phoneticPr fontId="1"/>
  </si>
  <si>
    <t>岩本樹</t>
    <rPh sb="0" eb="2">
      <t>イワモト</t>
    </rPh>
    <rPh sb="2" eb="3">
      <t>キ</t>
    </rPh>
    <phoneticPr fontId="1"/>
  </si>
  <si>
    <t>岩本緑里</t>
    <rPh sb="0" eb="2">
      <t>イワモト</t>
    </rPh>
    <rPh sb="2" eb="3">
      <t>ミドリ</t>
    </rPh>
    <rPh sb="3" eb="4">
      <t>サト</t>
    </rPh>
    <phoneticPr fontId="1"/>
  </si>
  <si>
    <t>岩本海人</t>
    <rPh sb="0" eb="2">
      <t>イワモト</t>
    </rPh>
    <rPh sb="2" eb="3">
      <t>カイ</t>
    </rPh>
    <rPh sb="3" eb="4">
      <t>ヒト</t>
    </rPh>
    <phoneticPr fontId="1"/>
  </si>
  <si>
    <t>りく</t>
    <phoneticPr fontId="1"/>
  </si>
  <si>
    <t>ゆな</t>
    <phoneticPr fontId="1"/>
  </si>
  <si>
    <t>岩本碧空</t>
    <rPh sb="0" eb="2">
      <t>イワモト</t>
    </rPh>
    <rPh sb="2" eb="3">
      <t>ヘキ</t>
    </rPh>
    <rPh sb="3" eb="4">
      <t>ソラ</t>
    </rPh>
    <phoneticPr fontId="1"/>
  </si>
  <si>
    <t>岩本結花</t>
    <rPh sb="0" eb="2">
      <t>イワモト</t>
    </rPh>
    <rPh sb="2" eb="3">
      <t>ムス</t>
    </rPh>
    <rPh sb="3" eb="4">
      <t>ハナ</t>
    </rPh>
    <phoneticPr fontId="1"/>
  </si>
  <si>
    <t>こうじ</t>
    <phoneticPr fontId="1"/>
  </si>
  <si>
    <t>星野武夫</t>
    <rPh sb="0" eb="2">
      <t>ホシノ</t>
    </rPh>
    <rPh sb="2" eb="4">
      <t>タケオ</t>
    </rPh>
    <phoneticPr fontId="1"/>
  </si>
  <si>
    <t>たけお</t>
    <phoneticPr fontId="1"/>
  </si>
  <si>
    <t>様</t>
    <rPh sb="0" eb="1">
      <t>サマ</t>
    </rPh>
    <phoneticPr fontId="1"/>
  </si>
  <si>
    <t>宇喜田・小島地区区民運動会アンケート</t>
    <rPh sb="0" eb="3">
      <t>ウキタ</t>
    </rPh>
    <rPh sb="4" eb="6">
      <t>コジマ</t>
    </rPh>
    <rPh sb="6" eb="8">
      <t>チク</t>
    </rPh>
    <rPh sb="8" eb="10">
      <t>クミン</t>
    </rPh>
    <rPh sb="10" eb="12">
      <t>ウンドウ</t>
    </rPh>
    <rPh sb="12" eb="13">
      <t>カイ</t>
    </rPh>
    <phoneticPr fontId="1"/>
  </si>
  <si>
    <t>　運動会の参加、誠にありがとうございました。</t>
    <rPh sb="1" eb="3">
      <t>ウンドウ</t>
    </rPh>
    <rPh sb="3" eb="4">
      <t>カイ</t>
    </rPh>
    <rPh sb="5" eb="7">
      <t>サンカ</t>
    </rPh>
    <rPh sb="8" eb="9">
      <t>マコト</t>
    </rPh>
    <phoneticPr fontId="1"/>
  </si>
  <si>
    <t>　今後の運動会運営に活かしていきたいと思いますので、どうかご協力をお願いいたします。</t>
    <rPh sb="1" eb="3">
      <t>コンゴ</t>
    </rPh>
    <rPh sb="4" eb="6">
      <t>ウンドウ</t>
    </rPh>
    <rPh sb="6" eb="7">
      <t>カイ</t>
    </rPh>
    <rPh sb="7" eb="9">
      <t>ウンエイ</t>
    </rPh>
    <rPh sb="10" eb="11">
      <t>イ</t>
    </rPh>
    <rPh sb="19" eb="20">
      <t>オモ</t>
    </rPh>
    <rPh sb="30" eb="32">
      <t>キョウリョク</t>
    </rPh>
    <rPh sb="34" eb="35">
      <t>ネガ</t>
    </rPh>
    <phoneticPr fontId="1"/>
  </si>
  <si>
    <t>ご協力ありがとうございました。</t>
    <rPh sb="1" eb="3">
      <t>キョウリョク</t>
    </rPh>
    <phoneticPr fontId="1"/>
  </si>
  <si>
    <t>運動会の写真などを、自治会の記録として残したいと考えております。</t>
    <rPh sb="0" eb="2">
      <t>ウンドウ</t>
    </rPh>
    <rPh sb="2" eb="3">
      <t>カイ</t>
    </rPh>
    <rPh sb="4" eb="6">
      <t>シャシン</t>
    </rPh>
    <rPh sb="10" eb="13">
      <t>ジチカイ</t>
    </rPh>
    <rPh sb="14" eb="16">
      <t>キロク</t>
    </rPh>
    <rPh sb="19" eb="20">
      <t>ノコ</t>
    </rPh>
    <rPh sb="24" eb="25">
      <t>カンガ</t>
    </rPh>
    <phoneticPr fontId="1"/>
  </si>
  <si>
    <t>運動会の写真をご提供いただける方がいましたら、１１５河本までご連絡ください。</t>
    <rPh sb="0" eb="2">
      <t>ウンドウ</t>
    </rPh>
    <rPh sb="2" eb="3">
      <t>カイ</t>
    </rPh>
    <rPh sb="4" eb="6">
      <t>シャシン</t>
    </rPh>
    <rPh sb="8" eb="10">
      <t>テイキョウ</t>
    </rPh>
    <rPh sb="15" eb="16">
      <t>カタ</t>
    </rPh>
    <rPh sb="26" eb="28">
      <t>カワモト</t>
    </rPh>
    <rPh sb="31" eb="33">
      <t>レンラク</t>
    </rPh>
    <phoneticPr fontId="1"/>
  </si>
  <si>
    <t>４．その他、ご意見・ご要望等をお書きください。</t>
    <rPh sb="4" eb="5">
      <t>ホカ</t>
    </rPh>
    <rPh sb="7" eb="9">
      <t>イケン</t>
    </rPh>
    <rPh sb="11" eb="13">
      <t>ヨウボウ</t>
    </rPh>
    <rPh sb="13" eb="14">
      <t>トウ</t>
    </rPh>
    <rPh sb="16" eb="17">
      <t>カ</t>
    </rPh>
    <phoneticPr fontId="1"/>
  </si>
  <si>
    <t>【お願い】</t>
    <rPh sb="2" eb="3">
      <t>ネガ</t>
    </rPh>
    <phoneticPr fontId="1"/>
  </si>
  <si>
    <t>１．競技についての、ご意見・ご要望</t>
    <rPh sb="2" eb="4">
      <t>キョウギ</t>
    </rPh>
    <rPh sb="11" eb="13">
      <t>イケン</t>
    </rPh>
    <rPh sb="15" eb="17">
      <t>ヨウボウ</t>
    </rPh>
    <phoneticPr fontId="1"/>
  </si>
  <si>
    <t>３．食べ物（お弁当・軽食）・飲物についての、ご意見・ご要望</t>
    <rPh sb="2" eb="3">
      <t>タ</t>
    </rPh>
    <rPh sb="4" eb="5">
      <t>モノ</t>
    </rPh>
    <rPh sb="7" eb="9">
      <t>ベントウ</t>
    </rPh>
    <rPh sb="10" eb="12">
      <t>ケイショク</t>
    </rPh>
    <rPh sb="14" eb="16">
      <t>ノミモノ</t>
    </rPh>
    <phoneticPr fontId="1"/>
  </si>
  <si>
    <t>２．休憩場所（座る場所、テーブル・イスなど）についての、ご意見・ご要望</t>
    <rPh sb="2" eb="4">
      <t>キュウケイ</t>
    </rPh>
    <rPh sb="4" eb="6">
      <t>バショ</t>
    </rPh>
    <rPh sb="7" eb="8">
      <t>スワ</t>
    </rPh>
    <rPh sb="9" eb="11">
      <t>バショ</t>
    </rPh>
    <phoneticPr fontId="1"/>
  </si>
  <si>
    <t>　今回参加していただき、お気づきの点など、ご意見・ご要望をいただければと思います。</t>
    <rPh sb="1" eb="3">
      <t>コンカイ</t>
    </rPh>
    <rPh sb="3" eb="5">
      <t>サンカ</t>
    </rPh>
    <rPh sb="13" eb="14">
      <t>キ</t>
    </rPh>
    <rPh sb="17" eb="18">
      <t>テン</t>
    </rPh>
    <rPh sb="22" eb="24">
      <t>イケン</t>
    </rPh>
    <rPh sb="26" eb="28">
      <t>ヨウボウ</t>
    </rPh>
    <rPh sb="36" eb="37">
      <t>オモ</t>
    </rPh>
    <phoneticPr fontId="1"/>
  </si>
  <si>
    <t>バームハイツ西葛西自治会</t>
    <rPh sb="9" eb="12">
      <t>ジチカイ</t>
    </rPh>
    <phoneticPr fontId="1"/>
  </si>
  <si>
    <r>
      <t>　恐れ入りますが、</t>
    </r>
    <r>
      <rPr>
        <u/>
        <sz val="11"/>
        <rFont val="ＭＳ Ｐゴシック"/>
        <family val="3"/>
        <charset val="128"/>
      </rPr>
      <t>10月2日（金）までに自治会ポスト</t>
    </r>
    <r>
      <rPr>
        <sz val="11"/>
        <rFont val="ＭＳ Ｐゴシック"/>
        <family val="3"/>
        <charset val="128"/>
      </rPr>
      <t>に投函していただくと助かります。</t>
    </r>
    <rPh sb="1" eb="2">
      <t>オソ</t>
    </rPh>
    <rPh sb="3" eb="4">
      <t>イ</t>
    </rPh>
    <rPh sb="11" eb="12">
      <t>ガツ</t>
    </rPh>
    <rPh sb="13" eb="14">
      <t>ニチ</t>
    </rPh>
    <rPh sb="15" eb="16">
      <t>キン</t>
    </rPh>
    <rPh sb="20" eb="23">
      <t>ジチカイ</t>
    </rPh>
    <rPh sb="27" eb="29">
      <t>トウカン</t>
    </rPh>
    <rPh sb="36" eb="37">
      <t>タス</t>
    </rPh>
    <phoneticPr fontId="1"/>
  </si>
  <si>
    <t>○</t>
  </si>
  <si>
    <t>希望通り</t>
    <rPh sb="0" eb="2">
      <t>キボウ</t>
    </rPh>
    <rPh sb="2" eb="3">
      <t>トオ</t>
    </rPh>
    <phoneticPr fontId="1"/>
  </si>
  <si>
    <t>きょうこ</t>
    <phoneticPr fontId="1"/>
  </si>
  <si>
    <t>れおな</t>
  </si>
  <si>
    <t>金沢怜央奈</t>
    <rPh sb="0" eb="2">
      <t>カナザワ</t>
    </rPh>
    <rPh sb="2" eb="3">
      <t>レイ</t>
    </rPh>
    <rPh sb="3" eb="4">
      <t>ヒサシ</t>
    </rPh>
    <rPh sb="4" eb="5">
      <t>ナ</t>
    </rPh>
    <phoneticPr fontId="1"/>
  </si>
  <si>
    <t>△</t>
    <phoneticPr fontId="1"/>
  </si>
  <si>
    <t>参加</t>
    <rPh sb="0" eb="2">
      <t>サンカ</t>
    </rPh>
    <phoneticPr fontId="1"/>
  </si>
  <si>
    <t>まさみ</t>
    <phoneticPr fontId="1"/>
  </si>
  <si>
    <t>みちこ</t>
    <phoneticPr fontId="1"/>
  </si>
  <si>
    <t>かおり</t>
    <phoneticPr fontId="1"/>
  </si>
  <si>
    <t>×</t>
    <phoneticPr fontId="1"/>
  </si>
  <si>
    <t>⇒○</t>
    <phoneticPr fontId="1"/>
  </si>
  <si>
    <t>他学年</t>
    <rPh sb="0" eb="1">
      <t>ホカ</t>
    </rPh>
    <rPh sb="1" eb="3">
      <t>ガクネン</t>
    </rPh>
    <phoneticPr fontId="1"/>
  </si>
  <si>
    <t>希望通らず</t>
    <rPh sb="0" eb="2">
      <t>キボウ</t>
    </rPh>
    <rPh sb="2" eb="3">
      <t>トオ</t>
    </rPh>
    <phoneticPr fontId="1"/>
  </si>
  <si>
    <t>推薦</t>
    <rPh sb="0" eb="2">
      <t>スイセン</t>
    </rPh>
    <phoneticPr fontId="1"/>
  </si>
  <si>
    <t>△</t>
    <phoneticPr fontId="1"/>
  </si>
  <si>
    <t>野村雅子</t>
    <rPh sb="0" eb="2">
      <t>ノムラ</t>
    </rPh>
    <rPh sb="2" eb="4">
      <t>マサコ</t>
    </rPh>
    <phoneticPr fontId="1"/>
  </si>
  <si>
    <t>2015年9月28日</t>
    <rPh sb="4" eb="5">
      <t>ネン</t>
    </rPh>
    <rPh sb="6" eb="7">
      <t>ガツ</t>
    </rPh>
    <rPh sb="9" eb="10">
      <t>ニチ</t>
    </rPh>
    <phoneticPr fontId="1"/>
  </si>
  <si>
    <t>大人</t>
    <rPh sb="0" eb="2">
      <t>オトナ</t>
    </rPh>
    <phoneticPr fontId="1"/>
  </si>
  <si>
    <t>子供</t>
    <rPh sb="0" eb="2">
      <t>コドモ</t>
    </rPh>
    <phoneticPr fontId="1"/>
  </si>
  <si>
    <t>まさこ</t>
    <phoneticPr fontId="1"/>
  </si>
  <si>
    <t>中久木守</t>
    <rPh sb="0" eb="3">
      <t>ナカクキ</t>
    </rPh>
    <rPh sb="3" eb="4">
      <t>マモ</t>
    </rPh>
    <phoneticPr fontId="1"/>
  </si>
  <si>
    <t>まもる</t>
    <phoneticPr fontId="1"/>
  </si>
  <si>
    <t>佐藤憲幸</t>
    <rPh sb="0" eb="2">
      <t>サトウ</t>
    </rPh>
    <rPh sb="2" eb="3">
      <t>ケン</t>
    </rPh>
    <rPh sb="3" eb="4">
      <t>サイワイ</t>
    </rPh>
    <phoneticPr fontId="1"/>
  </si>
  <si>
    <t>よしゆき</t>
    <phoneticPr fontId="1"/>
  </si>
  <si>
    <t>割り当て</t>
    <rPh sb="0" eb="1">
      <t>ワ</t>
    </rPh>
    <rPh sb="2" eb="3">
      <t>ア</t>
    </rPh>
    <phoneticPr fontId="1"/>
  </si>
  <si>
    <t>決定</t>
    <rPh sb="0" eb="2">
      <t>ケッテイ</t>
    </rPh>
    <phoneticPr fontId="1"/>
  </si>
  <si>
    <t>差</t>
    <rPh sb="0" eb="1">
      <t>サ</t>
    </rPh>
    <phoneticPr fontId="1"/>
  </si>
  <si>
    <t>長峰明子</t>
    <rPh sb="0" eb="2">
      <t>ナガミネ</t>
    </rPh>
    <rPh sb="2" eb="4">
      <t>アキコ</t>
    </rPh>
    <phoneticPr fontId="1"/>
  </si>
  <si>
    <t>長峰陽向</t>
    <rPh sb="0" eb="2">
      <t>ナガミネ</t>
    </rPh>
    <phoneticPr fontId="1"/>
  </si>
  <si>
    <t>ひなた</t>
    <phoneticPr fontId="1"/>
  </si>
  <si>
    <t>あきこ</t>
    <phoneticPr fontId="1"/>
  </si>
  <si>
    <t>加藤信之介</t>
    <rPh sb="0" eb="2">
      <t>カトウ</t>
    </rPh>
    <rPh sb="2" eb="5">
      <t>シンノスケ</t>
    </rPh>
    <phoneticPr fontId="1"/>
  </si>
  <si>
    <t>弁当
(大人)
(550円)</t>
    <rPh sb="0" eb="2">
      <t>ベントウ</t>
    </rPh>
    <rPh sb="4" eb="6">
      <t>オトナ</t>
    </rPh>
    <rPh sb="12" eb="13">
      <t>エン</t>
    </rPh>
    <phoneticPr fontId="1"/>
  </si>
  <si>
    <t>岩見 博司</t>
    <rPh sb="0" eb="2">
      <t>イワミ</t>
    </rPh>
    <rPh sb="3" eb="4">
      <t>ヒロシ</t>
    </rPh>
    <rPh sb="4" eb="5">
      <t>ツカサ</t>
    </rPh>
    <phoneticPr fontId="1"/>
  </si>
  <si>
    <t>ひろし</t>
    <phoneticPr fontId="1"/>
  </si>
  <si>
    <t>かなこ</t>
    <phoneticPr fontId="1"/>
  </si>
  <si>
    <t>えりな</t>
    <phoneticPr fontId="1"/>
  </si>
  <si>
    <t>れおな</t>
    <phoneticPr fontId="1"/>
  </si>
  <si>
    <t>小学女子(6)</t>
    <rPh sb="0" eb="2">
      <t>ショウガク</t>
    </rPh>
    <rPh sb="2" eb="4">
      <t>ジョシ</t>
    </rPh>
    <phoneticPr fontId="1"/>
  </si>
  <si>
    <t>中学女子(2)</t>
    <rPh sb="0" eb="2">
      <t>チュウガク</t>
    </rPh>
    <rPh sb="2" eb="4">
      <t>ジョシ</t>
    </rPh>
    <phoneticPr fontId="1"/>
  </si>
  <si>
    <t>しんのすけ</t>
    <phoneticPr fontId="1"/>
  </si>
  <si>
    <t>小学生女子(3)</t>
    <rPh sb="0" eb="3">
      <t>ショウガクセイ</t>
    </rPh>
    <rPh sb="3" eb="5">
      <t>ジョシ</t>
    </rPh>
    <phoneticPr fontId="1"/>
  </si>
  <si>
    <t>岩見 加奈子</t>
    <rPh sb="0" eb="2">
      <t>イワミ</t>
    </rPh>
    <rPh sb="3" eb="6">
      <t>カナコ</t>
    </rPh>
    <phoneticPr fontId="1"/>
  </si>
  <si>
    <t>岩見 絵理奈</t>
    <rPh sb="0" eb="2">
      <t>イワミ</t>
    </rPh>
    <rPh sb="3" eb="6">
      <t>エリナ</t>
    </rPh>
    <phoneticPr fontId="1"/>
  </si>
  <si>
    <t>岩見 礼央奈</t>
    <rPh sb="0" eb="2">
      <t>イワミ</t>
    </rPh>
    <rPh sb="3" eb="6">
      <t>レオナ</t>
    </rPh>
    <phoneticPr fontId="1"/>
  </si>
  <si>
    <t>幼児男子(年長)</t>
    <rPh sb="0" eb="2">
      <t>ヨウジ</t>
    </rPh>
    <rPh sb="2" eb="4">
      <t>ダンシ</t>
    </rPh>
    <rPh sb="5" eb="7">
      <t>ネンチョウ</t>
    </rPh>
    <phoneticPr fontId="1"/>
  </si>
  <si>
    <t>幼児女子(年少)</t>
    <rPh sb="0" eb="2">
      <t>ヨウジ</t>
    </rPh>
    <rPh sb="2" eb="4">
      <t>ジョシ</t>
    </rPh>
    <rPh sb="5" eb="7">
      <t>ネンショウ</t>
    </rPh>
    <phoneticPr fontId="1"/>
  </si>
  <si>
    <t>小学男子(3)</t>
    <rPh sb="0" eb="2">
      <t>ショウガク</t>
    </rPh>
    <rPh sb="2" eb="4">
      <t>ダンシ</t>
    </rPh>
    <phoneticPr fontId="1"/>
  </si>
  <si>
    <t>梅本 健心</t>
    <rPh sb="0" eb="2">
      <t>ウメモト</t>
    </rPh>
    <rPh sb="3" eb="4">
      <t>ケン</t>
    </rPh>
    <rPh sb="4" eb="5">
      <t>ココロ</t>
    </rPh>
    <phoneticPr fontId="1"/>
  </si>
  <si>
    <t>けんしん</t>
    <phoneticPr fontId="1"/>
  </si>
  <si>
    <t>石黒裕之</t>
    <rPh sb="0" eb="2">
      <t>イシグロ</t>
    </rPh>
    <rPh sb="2" eb="4">
      <t>ヒロユキ</t>
    </rPh>
    <phoneticPr fontId="1"/>
  </si>
  <si>
    <t>ひろゆき</t>
    <phoneticPr fontId="1"/>
  </si>
  <si>
    <t>加藤玲夫奈</t>
    <rPh sb="0" eb="2">
      <t>カトウ</t>
    </rPh>
    <rPh sb="2" eb="4">
      <t>レイオ</t>
    </rPh>
    <rPh sb="4" eb="5">
      <t>ナ</t>
    </rPh>
    <phoneticPr fontId="1"/>
  </si>
  <si>
    <t>○</t>
    <phoneticPr fontId="1"/>
  </si>
  <si>
    <t>△</t>
  </si>
  <si>
    <t>△</t>
    <phoneticPr fontId="1"/>
  </si>
  <si>
    <t>△</t>
    <phoneticPr fontId="1"/>
  </si>
  <si>
    <t>△</t>
    <phoneticPr fontId="1"/>
  </si>
  <si>
    <t>○</t>
    <phoneticPr fontId="1"/>
  </si>
  <si>
    <t>△</t>
    <phoneticPr fontId="1"/>
  </si>
  <si>
    <t>出場
希望数</t>
    <rPh sb="0" eb="2">
      <t>シュツジョウ</t>
    </rPh>
    <rPh sb="3" eb="5">
      <t>キボウ</t>
    </rPh>
    <rPh sb="5" eb="6">
      <t>スウ</t>
    </rPh>
    <phoneticPr fontId="1"/>
  </si>
  <si>
    <t>出場
調整後</t>
    <rPh sb="0" eb="2">
      <t>シュツジョウ</t>
    </rPh>
    <rPh sb="3" eb="6">
      <t>チョウセイゴ</t>
    </rPh>
    <phoneticPr fontId="1"/>
  </si>
  <si>
    <t>△</t>
    <phoneticPr fontId="1"/>
  </si>
  <si>
    <t>△</t>
    <phoneticPr fontId="1"/>
  </si>
  <si>
    <t>障害物競走</t>
  </si>
  <si>
    <t>宅急便競走</t>
  </si>
  <si>
    <t>血圧</t>
  </si>
  <si>
    <t>つなひき</t>
  </si>
  <si>
    <t>ラムネ飲み競走</t>
  </si>
  <si>
    <t>玉のこしレース</t>
  </si>
  <si>
    <t>400メートルリレー</t>
  </si>
  <si>
    <t>せんべいくい競走</t>
  </si>
  <si>
    <t>長げたリレー</t>
  </si>
  <si>
    <t>ちょっと拝借</t>
  </si>
  <si>
    <t>100m走</t>
  </si>
  <si>
    <t>ジグザグボール</t>
  </si>
  <si>
    <t>小学生</t>
  </si>
  <si>
    <t>中学生</t>
  </si>
  <si>
    <t>一般</t>
  </si>
  <si>
    <t>一般60歳以上</t>
  </si>
  <si>
    <t>幼児フリー</t>
  </si>
  <si>
    <t>一般男子</t>
  </si>
  <si>
    <t>一般女子</t>
  </si>
  <si>
    <t>40歳以上</t>
  </si>
  <si>
    <t>30歳以上</t>
  </si>
  <si>
    <t>女性20歳以上</t>
  </si>
  <si>
    <t>男性20歳以上</t>
  </si>
  <si>
    <t>フリー</t>
  </si>
  <si>
    <t>100m男</t>
  </si>
  <si>
    <t>100m女</t>
  </si>
  <si>
    <t>小学男</t>
  </si>
  <si>
    <t>小学女</t>
  </si>
  <si>
    <t>一般男25歳以上</t>
  </si>
  <si>
    <t>一般女25歳以上</t>
  </si>
  <si>
    <t>河本政美</t>
  </si>
  <si>
    <t>佐藤憲幸</t>
  </si>
  <si>
    <t>金沢台彦</t>
  </si>
  <si>
    <t>金沢京子</t>
  </si>
  <si>
    <t>金沢怜央奈</t>
  </si>
  <si>
    <t>岩本樹</t>
  </si>
  <si>
    <t>岩本緑里</t>
  </si>
  <si>
    <t>岩本海人</t>
  </si>
  <si>
    <t>岩本碧空</t>
  </si>
  <si>
    <t>岩本結花</t>
  </si>
  <si>
    <t>野村雅子</t>
  </si>
  <si>
    <t>関根弘二</t>
  </si>
  <si>
    <t>小野道子</t>
  </si>
  <si>
    <t>長峰明子</t>
  </si>
  <si>
    <t>長峰陽向</t>
  </si>
  <si>
    <t>石黒裕之</t>
  </si>
  <si>
    <t>加藤香</t>
  </si>
  <si>
    <t>加藤信之介</t>
  </si>
  <si>
    <t>中久木守</t>
  </si>
  <si>
    <t>星野武夫</t>
  </si>
  <si>
    <t>種目</t>
    <rPh sb="0" eb="2">
      <t>シュモク</t>
    </rPh>
    <phoneticPr fontId="1"/>
  </si>
  <si>
    <t>No.</t>
    <phoneticPr fontId="1"/>
  </si>
  <si>
    <t>加藤信之介</t>
    <phoneticPr fontId="1"/>
  </si>
  <si>
    <t>梅本健心</t>
  </si>
  <si>
    <t>岩見礼央奈</t>
  </si>
  <si>
    <t>岩見絵理奈</t>
  </si>
  <si>
    <t>岩見加奈子</t>
  </si>
  <si>
    <t>岩見博司</t>
  </si>
  <si>
    <t>盆踊り</t>
  </si>
  <si>
    <t>堀田尚美</t>
    <rPh sb="0" eb="2">
      <t>ホッタ</t>
    </rPh>
    <rPh sb="2" eb="4">
      <t>ナオミ</t>
    </rPh>
    <phoneticPr fontId="1"/>
  </si>
  <si>
    <t>なおみ</t>
    <phoneticPr fontId="1"/>
  </si>
  <si>
    <t>堀田悠馬</t>
    <rPh sb="0" eb="2">
      <t>ホッタ</t>
    </rPh>
    <rPh sb="2" eb="4">
      <t>ユウマ</t>
    </rPh>
    <phoneticPr fontId="1"/>
  </si>
  <si>
    <t>ゆうま</t>
    <phoneticPr fontId="1"/>
  </si>
  <si>
    <t>堀田悠馬</t>
  </si>
  <si>
    <t>×</t>
  </si>
  <si>
    <t>×</t>
    <phoneticPr fontId="1"/>
  </si>
  <si>
    <t>×</t>
    <phoneticPr fontId="1"/>
  </si>
  <si>
    <t>×</t>
    <phoneticPr fontId="1"/>
  </si>
  <si>
    <t>一般女子</t>
    <phoneticPr fontId="1"/>
  </si>
  <si>
    <t>じゅんせい</t>
    <phoneticPr fontId="1"/>
  </si>
  <si>
    <t>小学男子(5)</t>
    <rPh sb="0" eb="2">
      <t>ショウガク</t>
    </rPh>
    <rPh sb="2" eb="4">
      <t>ダンシ</t>
    </rPh>
    <phoneticPr fontId="1"/>
  </si>
  <si>
    <t>梅本 順成</t>
    <rPh sb="0" eb="2">
      <t>ウメモト</t>
    </rPh>
    <rPh sb="3" eb="4">
      <t>ジュン</t>
    </rPh>
    <rPh sb="4" eb="5">
      <t>ナリ</t>
    </rPh>
    <phoneticPr fontId="1"/>
  </si>
  <si>
    <t>梅本 ご主人</t>
    <rPh sb="0" eb="2">
      <t>ウメモト</t>
    </rPh>
    <rPh sb="4" eb="6">
      <t>シュジン</t>
    </rPh>
    <phoneticPr fontId="1"/>
  </si>
  <si>
    <t>梅本 奥様</t>
    <rPh sb="0" eb="2">
      <t>ウメモト</t>
    </rPh>
    <rPh sb="3" eb="5">
      <t>オクサマ</t>
    </rPh>
    <phoneticPr fontId="1"/>
  </si>
  <si>
    <t>梅本順成</t>
    <rPh sb="2" eb="3">
      <t>ジュン</t>
    </rPh>
    <rPh sb="3" eb="4">
      <t>シゲル</t>
    </rPh>
    <phoneticPr fontId="1"/>
  </si>
  <si>
    <t>梅本涼仁</t>
    <rPh sb="0" eb="2">
      <t>ウメモト</t>
    </rPh>
    <rPh sb="2" eb="3">
      <t>スズ</t>
    </rPh>
    <rPh sb="3" eb="4">
      <t>ジン</t>
    </rPh>
    <phoneticPr fontId="1"/>
  </si>
  <si>
    <t>梅本 涼仁</t>
    <phoneticPr fontId="1"/>
  </si>
  <si>
    <t>りょうと</t>
    <phoneticPr fontId="1"/>
  </si>
  <si>
    <t>決勝→健心</t>
    <rPh sb="0" eb="2">
      <t>ケッショウ</t>
    </rPh>
    <rPh sb="3" eb="4">
      <t>ケン</t>
    </rPh>
    <rPh sb="4" eb="5">
      <t>ココロ</t>
    </rPh>
    <phoneticPr fontId="1"/>
  </si>
  <si>
    <t>加藤玲央奈</t>
  </si>
  <si>
    <t>結果</t>
    <rPh sb="0" eb="2">
      <t>ケッカ</t>
    </rPh>
    <phoneticPr fontId="1"/>
  </si>
  <si>
    <t>負け</t>
    <rPh sb="0" eb="1">
      <t>マ</t>
    </rPh>
    <phoneticPr fontId="1"/>
  </si>
  <si>
    <t>得点</t>
    <rPh sb="0" eb="2">
      <t>トクテン</t>
    </rPh>
    <phoneticPr fontId="1"/>
  </si>
  <si>
    <t>予選3位</t>
    <rPh sb="0" eb="2">
      <t>ヨセン</t>
    </rPh>
    <rPh sb="3" eb="4">
      <t>イ</t>
    </rPh>
    <phoneticPr fontId="1"/>
  </si>
  <si>
    <t>予選2位、決勝へ</t>
    <rPh sb="0" eb="2">
      <t>ヨセン</t>
    </rPh>
    <rPh sb="3" eb="4">
      <t>イ</t>
    </rPh>
    <rPh sb="5" eb="7">
      <t>ケッショウ</t>
    </rPh>
    <phoneticPr fontId="1"/>
  </si>
  <si>
    <t>4位</t>
    <rPh sb="1" eb="2">
      <t>イ</t>
    </rPh>
    <phoneticPr fontId="1"/>
  </si>
  <si>
    <t>予選2位、決勝6位</t>
    <rPh sb="0" eb="2">
      <t>ヨセン</t>
    </rPh>
    <rPh sb="3" eb="4">
      <t>イ</t>
    </rPh>
    <rPh sb="5" eb="7">
      <t>ケッショウ</t>
    </rPh>
    <rPh sb="8" eb="9">
      <t>イ</t>
    </rPh>
    <phoneticPr fontId="1"/>
  </si>
  <si>
    <t>勝ち</t>
    <rPh sb="0" eb="1">
      <t>カ</t>
    </rPh>
    <phoneticPr fontId="1"/>
  </si>
  <si>
    <t>総合7位</t>
    <rPh sb="0" eb="2">
      <t>ソウゴウ</t>
    </rPh>
    <rPh sb="3" eb="4">
      <t>イ</t>
    </rPh>
    <phoneticPr fontId="1"/>
  </si>
  <si>
    <t>総合</t>
    <rPh sb="0" eb="2">
      <t>ソウゴウ</t>
    </rPh>
    <phoneticPr fontId="1"/>
  </si>
  <si>
    <t>①河本、長峰（陽）、加藤（信）、②金沢、加藤（れ）、石黒、③岩本（樹）、岩本（海）、岩見（博）
②でつまづいた。下駄が斜めになったり、テンポが合わなかった。</t>
    <rPh sb="1" eb="3">
      <t>カワモト</t>
    </rPh>
    <rPh sb="4" eb="6">
      <t>ナガミネ</t>
    </rPh>
    <rPh sb="7" eb="8">
      <t>ヨウ</t>
    </rPh>
    <rPh sb="10" eb="12">
      <t>カトウ</t>
    </rPh>
    <rPh sb="13" eb="14">
      <t>シン</t>
    </rPh>
    <rPh sb="17" eb="19">
      <t>カナザワ</t>
    </rPh>
    <rPh sb="20" eb="22">
      <t>カトウ</t>
    </rPh>
    <rPh sb="26" eb="28">
      <t>イシグロ</t>
    </rPh>
    <rPh sb="30" eb="32">
      <t>イワモト</t>
    </rPh>
    <rPh sb="33" eb="34">
      <t>ジュ</t>
    </rPh>
    <rPh sb="36" eb="38">
      <t>イワモト</t>
    </rPh>
    <rPh sb="39" eb="40">
      <t>ウミ</t>
    </rPh>
    <rPh sb="42" eb="44">
      <t>イワミ</t>
    </rPh>
    <rPh sb="45" eb="46">
      <t>ヒロシ</t>
    </rPh>
    <rPh sb="56" eb="58">
      <t>ゲタ</t>
    </rPh>
    <rPh sb="59" eb="60">
      <t>ナナ</t>
    </rPh>
    <rPh sb="71" eb="72">
      <t>ア</t>
    </rPh>
    <phoneticPr fontId="1"/>
  </si>
  <si>
    <t>①岩本（海）、梅本（順）、②長峰（陽）、加藤（れ）、③岩本（樹）、岩見（博）、④岩本（緑）、長峰（明）、⑤金沢（台）、石黒
②走でやり直しが多かった。他は順調。
⑤走でゴール前で転倒。2位を主張したが受け入れられず。</t>
    <rPh sb="1" eb="3">
      <t>イワモト</t>
    </rPh>
    <rPh sb="4" eb="5">
      <t>ウミ</t>
    </rPh>
    <rPh sb="7" eb="9">
      <t>ウメモト</t>
    </rPh>
    <rPh sb="10" eb="11">
      <t>ジュン</t>
    </rPh>
    <rPh sb="14" eb="16">
      <t>ナガミネ</t>
    </rPh>
    <rPh sb="63" eb="64">
      <t>ソウ</t>
    </rPh>
    <rPh sb="75" eb="76">
      <t>ホカ</t>
    </rPh>
    <rPh sb="77" eb="79">
      <t>ジュンチョウ</t>
    </rPh>
    <rPh sb="82" eb="83">
      <t>ソウ</t>
    </rPh>
    <rPh sb="87" eb="88">
      <t>マエ</t>
    </rPh>
    <rPh sb="89" eb="91">
      <t>テントウ</t>
    </rPh>
    <rPh sb="93" eb="94">
      <t>イ</t>
    </rPh>
    <rPh sb="95" eb="97">
      <t>シュチョウ</t>
    </rPh>
    <rPh sb="100" eb="101">
      <t>ウ</t>
    </rPh>
    <rPh sb="102" eb="103">
      <t>イ</t>
    </rPh>
    <phoneticPr fontId="1"/>
  </si>
  <si>
    <t>石黒さんが早かった。加藤（信）が入れば更に上位を狙える。</t>
    <rPh sb="0" eb="2">
      <t>イシグロ</t>
    </rPh>
    <rPh sb="5" eb="6">
      <t>ハヤ</t>
    </rPh>
    <rPh sb="10" eb="12">
      <t>カトウ</t>
    </rPh>
    <rPh sb="13" eb="14">
      <t>シン</t>
    </rPh>
    <rPh sb="16" eb="17">
      <t>ハイ</t>
    </rPh>
    <rPh sb="19" eb="20">
      <t>サラ</t>
    </rPh>
    <rPh sb="21" eb="23">
      <t>ジョウイ</t>
    </rPh>
    <rPh sb="24" eb="25">
      <t>ネラ</t>
    </rPh>
    <phoneticPr fontId="1"/>
  </si>
  <si>
    <t>①梅本健心、②加藤玲央奈、③岩見絵理奈、④金沢台彦、⑤堀田尚美
②走、加藤（れ）ドリブルができていなかった。やり直しが多かった。他は順調。</t>
    <rPh sb="33" eb="34">
      <t>ソウ</t>
    </rPh>
    <rPh sb="35" eb="37">
      <t>カトウ</t>
    </rPh>
    <rPh sb="56" eb="57">
      <t>ナオ</t>
    </rPh>
    <rPh sb="59" eb="60">
      <t>オオ</t>
    </rPh>
    <rPh sb="64" eb="65">
      <t>ホカ</t>
    </rPh>
    <rPh sb="66" eb="68">
      <t>ジュンチョウ</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</si>
</sst>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5" formatCode="&quot;¥&quot;#,##0;&quot;¥&quot;\-#,##0"/>
  </numFmts>
  <fonts count="11">
    <font>
      <sz val="11"/>
      <name val="ＭＳ Ｐゴシック"/>
      <family val="3"/>
      <charset val="128"/>
    </font>
    <font>
      <sz val="6"/>
      <name val="ＭＳ Ｐゴシック"/>
      <family val="3"/>
      <charset val="128"/>
    </font>
    <font>
      <sz val="9"/>
      <name val="ＭＳ Ｐゴシック"/>
      <family val="3"/>
      <charset val="128"/>
    </font>
    <font>
      <sz val="11"/>
      <name val="ＭＳ Ｐゴシック"/>
      <family val="3"/>
      <charset val="128"/>
    </font>
    <font>
      <sz val="9"/>
      <color indexed="12"/>
      <name val="ＭＳ Ｐゴシック"/>
      <family val="3"/>
      <charset val="128"/>
    </font>
    <font>
      <sz val="12"/>
      <name val="ＭＳ Ｐゴシック"/>
      <family val="3"/>
      <charset val="128"/>
    </font>
    <font>
      <sz val="14"/>
      <name val="ＭＳ Ｐゴシック"/>
      <family val="3"/>
      <charset val="128"/>
    </font>
    <font>
      <u/>
      <sz val="11"/>
      <name val="ＭＳ Ｐゴシック"/>
      <family val="3"/>
      <charset val="128"/>
    </font>
    <font>
      <sz val="9"/>
      <color theme="0"/>
      <name val="ＭＳ Ｐゴシック"/>
      <family val="3"/>
      <charset val="128"/>
    </font>
    <font>
      <sz val="12"/>
      <color theme="0"/>
      <name val="ＭＳ Ｐゴシック"/>
      <family val="3"/>
      <charset val="128"/>
    </font>
    <font>
      <b/>
      <sz val="11"/>
      <color theme="0"/>
      <name val="ＭＳ Ｐゴシック"/>
      <family val="3"/>
      <charset val="128"/>
    </font>
  </fonts>
  <fills count="9">
    <fill>
      <patternFill patternType="none"/>
    </fill>
    <fill>
      <patternFill patternType="gray125"/>
    </fill>
    <fill>
      <patternFill patternType="solid">
        <fgColor indexed="45"/>
        <bgColor indexed="64"/>
      </patternFill>
    </fill>
    <fill>
      <patternFill patternType="solid">
        <fgColor indexed="15"/>
        <bgColor indexed="64"/>
      </patternFill>
    </fill>
    <fill>
      <patternFill patternType="solid">
        <fgColor indexed="11"/>
        <bgColor indexed="64"/>
      </patternFill>
    </fill>
    <fill>
      <patternFill patternType="solid">
        <fgColor rgb="FFFFFF00"/>
        <bgColor indexed="64"/>
      </patternFill>
    </fill>
    <fill>
      <patternFill patternType="solid">
        <fgColor rgb="FFFF99CC"/>
        <bgColor indexed="64"/>
      </patternFill>
    </fill>
    <fill>
      <patternFill patternType="solid">
        <fgColor rgb="FF0070C0"/>
        <bgColor indexed="64"/>
      </patternFill>
    </fill>
    <fill>
      <patternFill patternType="solid">
        <fgColor rgb="FF00206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3" fillId="0" borderId="0">
      <alignment vertical="center"/>
    </xf>
  </cellStyleXfs>
  <cellXfs count="112">
    <xf numFmtId="0" fontId="0" fillId="0" borderId="0" xfId="0"/>
    <xf numFmtId="0" fontId="2" fillId="0" borderId="1" xfId="0" applyFont="1" applyBorder="1" applyAlignment="1">
      <alignment vertical="top" wrapText="1"/>
    </xf>
    <xf numFmtId="0" fontId="2" fillId="0" borderId="0" xfId="0" applyFont="1" applyAlignment="1">
      <alignment vertical="top" wrapText="1"/>
    </xf>
    <xf numFmtId="0" fontId="2" fillId="0" borderId="1" xfId="0" applyFont="1" applyBorder="1" applyAlignment="1">
      <alignment horizontal="center" vertical="top" wrapText="1"/>
    </xf>
    <xf numFmtId="0" fontId="2" fillId="2" borderId="1" xfId="0" applyFont="1" applyFill="1" applyBorder="1" applyAlignment="1">
      <alignment horizontal="center" vertical="top" wrapText="1"/>
    </xf>
    <xf numFmtId="0" fontId="2" fillId="0" borderId="1" xfId="0" applyFont="1" applyFill="1" applyBorder="1" applyAlignment="1">
      <alignment vertical="top" wrapText="1"/>
    </xf>
    <xf numFmtId="0" fontId="3" fillId="0" borderId="0" xfId="1">
      <alignment vertical="center"/>
    </xf>
    <xf numFmtId="0" fontId="2" fillId="0" borderId="2" xfId="0" applyFont="1" applyBorder="1" applyAlignment="1">
      <alignment vertical="top" wrapText="1"/>
    </xf>
    <xf numFmtId="0" fontId="2" fillId="0" borderId="0" xfId="0" applyFont="1" applyFill="1" applyBorder="1" applyAlignment="1">
      <alignment vertical="top" wrapText="1"/>
    </xf>
    <xf numFmtId="0" fontId="2" fillId="0" borderId="0" xfId="0" applyFont="1" applyBorder="1" applyAlignment="1">
      <alignment vertical="top" wrapText="1"/>
    </xf>
    <xf numFmtId="0" fontId="2" fillId="0" borderId="2" xfId="0" applyFont="1" applyFill="1" applyBorder="1" applyAlignment="1">
      <alignment vertical="top" wrapText="1"/>
    </xf>
    <xf numFmtId="0" fontId="4" fillId="0" borderId="1" xfId="0" applyFont="1" applyFill="1" applyBorder="1" applyAlignment="1">
      <alignment vertical="top" wrapText="1"/>
    </xf>
    <xf numFmtId="0" fontId="2" fillId="0" borderId="1" xfId="0" applyFont="1" applyFill="1" applyBorder="1" applyAlignment="1">
      <alignment horizontal="center" vertical="top" wrapText="1"/>
    </xf>
    <xf numFmtId="0" fontId="2" fillId="0" borderId="1" xfId="0" applyFont="1" applyFill="1" applyBorder="1" applyAlignment="1">
      <alignment horizontal="center" vertical="top"/>
    </xf>
    <xf numFmtId="0" fontId="2" fillId="0" borderId="1" xfId="0" applyFont="1" applyFill="1" applyBorder="1" applyAlignment="1">
      <alignment horizontal="center" vertical="center"/>
    </xf>
    <xf numFmtId="0" fontId="2" fillId="2" borderId="1" xfId="0" applyFont="1" applyFill="1" applyBorder="1" applyAlignment="1">
      <alignment vertical="top" wrapText="1"/>
    </xf>
    <xf numFmtId="0" fontId="2" fillId="3" borderId="1" xfId="0" applyFont="1" applyFill="1" applyBorder="1" applyAlignment="1">
      <alignment vertical="top" wrapText="1"/>
    </xf>
    <xf numFmtId="0" fontId="2" fillId="3" borderId="1" xfId="0" applyFont="1" applyFill="1" applyBorder="1" applyAlignment="1">
      <alignment horizontal="center" vertical="top" wrapText="1"/>
    </xf>
    <xf numFmtId="0" fontId="3" fillId="0" borderId="0" xfId="1" applyFont="1">
      <alignment vertical="center"/>
    </xf>
    <xf numFmtId="0" fontId="5" fillId="0" borderId="1" xfId="0" applyFont="1" applyFill="1" applyBorder="1" applyAlignment="1">
      <alignment vertical="top" wrapText="1"/>
    </xf>
    <xf numFmtId="0" fontId="2" fillId="0" borderId="3" xfId="0" applyFont="1" applyFill="1" applyBorder="1" applyAlignment="1">
      <alignment vertical="top" wrapText="1"/>
    </xf>
    <xf numFmtId="0" fontId="2" fillId="0" borderId="0" xfId="0" applyFont="1" applyFill="1" applyAlignment="1">
      <alignment vertical="top" wrapText="1"/>
    </xf>
    <xf numFmtId="5" fontId="2" fillId="0" borderId="1" xfId="0" applyNumberFormat="1" applyFont="1" applyFill="1" applyBorder="1" applyAlignment="1">
      <alignment vertical="top" wrapText="1"/>
    </xf>
    <xf numFmtId="0" fontId="2" fillId="4" borderId="1" xfId="0" applyFont="1" applyFill="1" applyBorder="1" applyAlignment="1">
      <alignment vertical="top" wrapText="1"/>
    </xf>
    <xf numFmtId="0" fontId="2" fillId="4" borderId="1" xfId="0" applyFont="1" applyFill="1" applyBorder="1" applyAlignment="1">
      <alignment horizontal="center" vertical="top" wrapText="1"/>
    </xf>
    <xf numFmtId="0" fontId="2" fillId="4" borderId="1" xfId="0" applyFont="1" applyFill="1" applyBorder="1" applyAlignment="1">
      <alignment horizontal="center" vertical="top"/>
    </xf>
    <xf numFmtId="5" fontId="2" fillId="0" borderId="2" xfId="0" applyNumberFormat="1" applyFont="1" applyFill="1" applyBorder="1" applyAlignment="1">
      <alignment vertical="top" wrapText="1"/>
    </xf>
    <xf numFmtId="0" fontId="2" fillId="0" borderId="0" xfId="0" applyFont="1" applyBorder="1" applyAlignment="1">
      <alignment vertical="top" shrinkToFit="1"/>
    </xf>
    <xf numFmtId="0" fontId="2" fillId="0" borderId="0" xfId="0" applyFont="1" applyFill="1" applyBorder="1" applyAlignment="1">
      <alignment vertical="top" shrinkToFit="1"/>
    </xf>
    <xf numFmtId="0" fontId="2" fillId="0" borderId="0" xfId="0" applyFont="1" applyFill="1" applyAlignment="1">
      <alignment vertical="top" shrinkToFit="1"/>
    </xf>
    <xf numFmtId="0" fontId="2" fillId="0" borderId="1" xfId="0" applyFont="1" applyBorder="1" applyAlignment="1">
      <alignment vertical="top" shrinkToFit="1"/>
    </xf>
    <xf numFmtId="0" fontId="2" fillId="4" borderId="1" xfId="0" applyFont="1" applyFill="1" applyBorder="1" applyAlignment="1">
      <alignment vertical="top" shrinkToFit="1"/>
    </xf>
    <xf numFmtId="0" fontId="2" fillId="0" borderId="0" xfId="0" applyFont="1" applyAlignment="1">
      <alignment vertical="top" shrinkToFit="1"/>
    </xf>
    <xf numFmtId="0" fontId="0" fillId="0" borderId="7" xfId="0" applyBorder="1"/>
    <xf numFmtId="0" fontId="0" fillId="0" borderId="7" xfId="0" applyBorder="1" applyAlignment="1">
      <alignment horizontal="right"/>
    </xf>
    <xf numFmtId="0" fontId="0" fillId="0" borderId="0" xfId="0" applyAlignment="1">
      <alignment horizontal="right"/>
    </xf>
    <xf numFmtId="0" fontId="0" fillId="0" borderId="8" xfId="0" applyBorder="1"/>
    <xf numFmtId="0" fontId="0" fillId="0" borderId="3" xfId="0" applyBorder="1"/>
    <xf numFmtId="0" fontId="0" fillId="0" borderId="9" xfId="0" applyBorder="1"/>
    <xf numFmtId="0" fontId="0" fillId="0" borderId="10" xfId="0" applyBorder="1"/>
    <xf numFmtId="0" fontId="0" fillId="0" borderId="0" xfId="0" applyBorder="1"/>
    <xf numFmtId="0" fontId="0" fillId="0" borderId="11" xfId="0" applyBorder="1"/>
    <xf numFmtId="0" fontId="0" fillId="0" borderId="12" xfId="0" applyBorder="1"/>
    <xf numFmtId="0" fontId="0" fillId="0" borderId="13" xfId="0" applyBorder="1"/>
    <xf numFmtId="0" fontId="2" fillId="0" borderId="2" xfId="0" applyFont="1" applyFill="1" applyBorder="1" applyAlignment="1">
      <alignment vertical="top"/>
    </xf>
    <xf numFmtId="0" fontId="0" fillId="0" borderId="0" xfId="0" applyAlignment="1"/>
    <xf numFmtId="31" fontId="0" fillId="0" borderId="0" xfId="0" quotePrefix="1" applyNumberFormat="1" applyAlignment="1">
      <alignment horizontal="right"/>
    </xf>
    <xf numFmtId="0" fontId="2" fillId="5" borderId="1" xfId="0" applyFont="1" applyFill="1" applyBorder="1" applyAlignment="1">
      <alignment vertical="top" wrapText="1"/>
    </xf>
    <xf numFmtId="0" fontId="2" fillId="5" borderId="1" xfId="0" applyFont="1" applyFill="1" applyBorder="1" applyAlignment="1">
      <alignment vertical="top" shrinkToFit="1"/>
    </xf>
    <xf numFmtId="0" fontId="2" fillId="5" borderId="2" xfId="0" applyFont="1" applyFill="1" applyBorder="1" applyAlignment="1">
      <alignment vertical="top"/>
    </xf>
    <xf numFmtId="0" fontId="2" fillId="0" borderId="1" xfId="0" applyFont="1" applyFill="1" applyBorder="1" applyAlignment="1">
      <alignment horizontal="center" vertical="top" wrapText="1"/>
    </xf>
    <xf numFmtId="0" fontId="2" fillId="6" borderId="1" xfId="0" applyFont="1" applyFill="1" applyBorder="1" applyAlignment="1">
      <alignment horizontal="center" vertical="top" wrapText="1"/>
    </xf>
    <xf numFmtId="0" fontId="2" fillId="6" borderId="1" xfId="0" applyFont="1" applyFill="1" applyBorder="1" applyAlignment="1">
      <alignment horizontal="center" vertical="center"/>
    </xf>
    <xf numFmtId="0" fontId="1" fillId="6" borderId="1" xfId="0" applyFont="1" applyFill="1" applyBorder="1" applyAlignment="1">
      <alignment horizontal="center" vertical="top" wrapText="1"/>
    </xf>
    <xf numFmtId="0" fontId="2" fillId="6" borderId="1" xfId="0" applyFont="1" applyFill="1" applyBorder="1" applyAlignment="1">
      <alignment vertical="top" wrapText="1"/>
    </xf>
    <xf numFmtId="0" fontId="2" fillId="2" borderId="1" xfId="0" applyFont="1" applyFill="1" applyBorder="1" applyAlignment="1">
      <alignment horizontal="center" vertical="top" wrapText="1"/>
    </xf>
    <xf numFmtId="0" fontId="2" fillId="0" borderId="1" xfId="0" applyFont="1" applyFill="1" applyBorder="1" applyAlignment="1">
      <alignment horizontal="center" vertical="top" wrapText="1"/>
    </xf>
    <xf numFmtId="0" fontId="2" fillId="2" borderId="1" xfId="0" applyFont="1" applyFill="1" applyBorder="1" applyAlignment="1">
      <alignment horizontal="center" vertical="top" wrapText="1"/>
    </xf>
    <xf numFmtId="0" fontId="2" fillId="0" borderId="1" xfId="0" applyFont="1" applyFill="1" applyBorder="1" applyAlignment="1">
      <alignment horizontal="center" vertical="top" wrapText="1"/>
    </xf>
    <xf numFmtId="0" fontId="2" fillId="2" borderId="1" xfId="0" applyFont="1" applyFill="1" applyBorder="1" applyAlignment="1">
      <alignment horizontal="center" vertical="top" wrapText="1"/>
    </xf>
    <xf numFmtId="0" fontId="2" fillId="0" borderId="1" xfId="0" applyFont="1" applyFill="1" applyBorder="1" applyAlignment="1">
      <alignment horizontal="center" vertical="top" wrapText="1"/>
    </xf>
    <xf numFmtId="0" fontId="2" fillId="2" borderId="1" xfId="0" applyFont="1" applyFill="1" applyBorder="1" applyAlignment="1">
      <alignment horizontal="center" vertical="top" wrapText="1"/>
    </xf>
    <xf numFmtId="0" fontId="2" fillId="0" borderId="1" xfId="0" applyFont="1" applyFill="1" applyBorder="1" applyAlignment="1">
      <alignment horizontal="center" vertical="top" wrapText="1"/>
    </xf>
    <xf numFmtId="0" fontId="2" fillId="2" borderId="1" xfId="0" applyFont="1" applyFill="1" applyBorder="1" applyAlignment="1">
      <alignment horizontal="center" vertical="top" wrapText="1"/>
    </xf>
    <xf numFmtId="0" fontId="2" fillId="0" borderId="1" xfId="0" applyFont="1" applyFill="1" applyBorder="1" applyAlignment="1">
      <alignment horizontal="center" vertical="top" wrapText="1"/>
    </xf>
    <xf numFmtId="0" fontId="2" fillId="0" borderId="1" xfId="0" applyFont="1" applyFill="1" applyBorder="1" applyAlignment="1">
      <alignment vertical="top" shrinkToFit="1"/>
    </xf>
    <xf numFmtId="0" fontId="2" fillId="2" borderId="1" xfId="0" applyFont="1" applyFill="1" applyBorder="1" applyAlignment="1">
      <alignment horizontal="center" vertical="top" wrapText="1"/>
    </xf>
    <xf numFmtId="0" fontId="2" fillId="0" borderId="1" xfId="0" applyFont="1" applyFill="1" applyBorder="1" applyAlignment="1">
      <alignment horizontal="center" vertical="top" wrapText="1"/>
    </xf>
    <xf numFmtId="0" fontId="2" fillId="2" borderId="1" xfId="0" applyFont="1" applyFill="1" applyBorder="1" applyAlignment="1">
      <alignment horizontal="center" vertical="top" wrapText="1"/>
    </xf>
    <xf numFmtId="0" fontId="2" fillId="0" borderId="1" xfId="0" applyFont="1" applyFill="1" applyBorder="1" applyAlignment="1">
      <alignment horizontal="center" vertical="top" wrapText="1"/>
    </xf>
    <xf numFmtId="0" fontId="2" fillId="0" borderId="1" xfId="0" applyFont="1" applyFill="1" applyBorder="1" applyAlignment="1">
      <alignment horizontal="center" vertical="top" wrapText="1"/>
    </xf>
    <xf numFmtId="0" fontId="8" fillId="7" borderId="1" xfId="0" applyFont="1" applyFill="1" applyBorder="1" applyAlignment="1">
      <alignment horizontal="center" vertical="top" wrapText="1"/>
    </xf>
    <xf numFmtId="0" fontId="8" fillId="7" borderId="1" xfId="0" applyFont="1" applyFill="1" applyBorder="1" applyAlignment="1">
      <alignment vertical="top" wrapText="1"/>
    </xf>
    <xf numFmtId="0" fontId="9" fillId="7" borderId="1" xfId="0" applyFont="1" applyFill="1" applyBorder="1" applyAlignment="1">
      <alignment vertical="top" wrapText="1"/>
    </xf>
    <xf numFmtId="0" fontId="2" fillId="2" borderId="1" xfId="0" applyFont="1" applyFill="1" applyBorder="1" applyAlignment="1">
      <alignment horizontal="center" vertical="top" wrapText="1"/>
    </xf>
    <xf numFmtId="0" fontId="2" fillId="0" borderId="1" xfId="0" applyFont="1" applyFill="1" applyBorder="1" applyAlignment="1">
      <alignment horizontal="center" vertical="top" wrapText="1"/>
    </xf>
    <xf numFmtId="0" fontId="0" fillId="0" borderId="1" xfId="0" applyBorder="1"/>
    <xf numFmtId="0" fontId="0" fillId="0" borderId="2" xfId="0" applyBorder="1"/>
    <xf numFmtId="0" fontId="0" fillId="0" borderId="4" xfId="0" applyBorder="1"/>
    <xf numFmtId="0" fontId="0" fillId="0" borderId="5" xfId="0" applyBorder="1"/>
    <xf numFmtId="0" fontId="0" fillId="0" borderId="6" xfId="0" applyBorder="1"/>
    <xf numFmtId="0" fontId="0" fillId="5" borderId="1" xfId="0" applyFill="1" applyBorder="1"/>
    <xf numFmtId="0" fontId="0" fillId="5" borderId="4" xfId="0" applyFill="1" applyBorder="1"/>
    <xf numFmtId="0" fontId="0" fillId="0" borderId="1" xfId="0" applyFill="1" applyBorder="1"/>
    <xf numFmtId="0" fontId="0" fillId="6" borderId="8" xfId="0" applyFill="1" applyBorder="1"/>
    <xf numFmtId="0" fontId="0" fillId="6" borderId="10" xfId="0" applyFill="1" applyBorder="1"/>
    <xf numFmtId="0" fontId="0" fillId="6" borderId="12" xfId="0" applyFill="1" applyBorder="1"/>
    <xf numFmtId="0" fontId="0" fillId="6" borderId="2" xfId="0" applyFill="1" applyBorder="1"/>
    <xf numFmtId="0" fontId="0" fillId="0" borderId="10" xfId="0" applyBorder="1" applyAlignment="1">
      <alignment wrapText="1"/>
    </xf>
    <xf numFmtId="0" fontId="0" fillId="0" borderId="12" xfId="0" applyBorder="1" applyAlignment="1">
      <alignment wrapText="1"/>
    </xf>
    <xf numFmtId="0" fontId="0" fillId="0" borderId="8" xfId="0" applyBorder="1" applyAlignment="1">
      <alignment wrapText="1"/>
    </xf>
    <xf numFmtId="0" fontId="0" fillId="0" borderId="2" xfId="0" applyBorder="1" applyAlignment="1">
      <alignment wrapText="1"/>
    </xf>
    <xf numFmtId="0" fontId="0" fillId="6" borderId="8" xfId="0" applyFill="1" applyBorder="1" applyAlignment="1">
      <alignment wrapText="1"/>
    </xf>
    <xf numFmtId="0" fontId="0" fillId="6" borderId="12" xfId="0" applyFill="1" applyBorder="1" applyAlignment="1">
      <alignment wrapText="1"/>
    </xf>
    <xf numFmtId="0" fontId="0" fillId="6" borderId="10" xfId="0" applyFill="1" applyBorder="1" applyAlignment="1">
      <alignment wrapText="1"/>
    </xf>
    <xf numFmtId="0" fontId="0" fillId="6" borderId="2" xfId="0" applyFill="1" applyBorder="1" applyAlignment="1">
      <alignment wrapText="1"/>
    </xf>
    <xf numFmtId="0" fontId="10" fillId="8" borderId="1" xfId="0" applyFont="1" applyFill="1" applyBorder="1"/>
    <xf numFmtId="0" fontId="2" fillId="2" borderId="1" xfId="0" applyFont="1" applyFill="1" applyBorder="1" applyAlignment="1">
      <alignment horizontal="center" vertical="top" wrapText="1"/>
    </xf>
    <xf numFmtId="0" fontId="2" fillId="0" borderId="1" xfId="0" applyFont="1" applyFill="1" applyBorder="1" applyAlignment="1">
      <alignment horizontal="center" vertical="top" wrapText="1"/>
    </xf>
    <xf numFmtId="0" fontId="0" fillId="0" borderId="1" xfId="0" applyFont="1" applyFill="1" applyBorder="1" applyAlignment="1">
      <alignment vertical="top" wrapText="1"/>
    </xf>
    <xf numFmtId="0" fontId="0" fillId="0" borderId="0" xfId="0" applyFill="1"/>
    <xf numFmtId="0" fontId="0" fillId="0" borderId="4" xfId="0" applyFill="1" applyBorder="1"/>
    <xf numFmtId="0" fontId="2" fillId="2" borderId="1" xfId="0" applyFont="1" applyFill="1" applyBorder="1" applyAlignment="1">
      <alignment horizontal="center" vertical="top" wrapText="1"/>
    </xf>
    <xf numFmtId="0" fontId="2" fillId="0" borderId="1" xfId="0" applyFont="1" applyBorder="1" applyAlignment="1">
      <alignment horizontal="center" vertical="top" wrapText="1"/>
    </xf>
    <xf numFmtId="0" fontId="2" fillId="0" borderId="1" xfId="0" applyFont="1" applyFill="1" applyBorder="1" applyAlignment="1">
      <alignment horizontal="center" vertical="top" wrapText="1"/>
    </xf>
    <xf numFmtId="0" fontId="6" fillId="0" borderId="0" xfId="0" applyFont="1" applyAlignment="1">
      <alignment horizontal="center"/>
    </xf>
    <xf numFmtId="0" fontId="0" fillId="0" borderId="10" xfId="0" applyFill="1" applyBorder="1"/>
    <xf numFmtId="0" fontId="0" fillId="6" borderId="1" xfId="0" applyFill="1" applyBorder="1"/>
    <xf numFmtId="0" fontId="0" fillId="6" borderId="1" xfId="0" applyFill="1" applyBorder="1" applyAlignment="1">
      <alignment wrapText="1"/>
    </xf>
    <xf numFmtId="0" fontId="0" fillId="0" borderId="1" xfId="0" applyBorder="1" applyAlignment="1">
      <alignment wrapText="1"/>
    </xf>
    <xf numFmtId="0" fontId="0" fillId="0" borderId="14" xfId="0" applyBorder="1"/>
    <xf numFmtId="0" fontId="0" fillId="0" borderId="14" xfId="0" applyBorder="1" applyAlignment="1">
      <alignment wrapText="1"/>
    </xf>
  </cellXfs>
  <cellStyles count="2">
    <cellStyle name="標準" xfId="0" builtinId="0"/>
    <cellStyle name="標準_Book1" xfId="1"/>
  </cellStyles>
  <dxfs count="0"/>
  <tableStyles count="0" defaultTableStyle="TableStyleMedium9" defaultPivotStyle="PivotStyleLight16"/>
  <colors>
    <mruColors>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476250</xdr:colOff>
      <xdr:row>54</xdr:row>
      <xdr:rowOff>57150</xdr:rowOff>
    </xdr:to>
    <xdr:sp macro="" textlink="">
      <xdr:nvSpPr>
        <xdr:cNvPr id="8193" name="Text Box 1">
          <a:extLst>
            <a:ext uri="{FF2B5EF4-FFF2-40B4-BE49-F238E27FC236}">
              <a16:creationId xmlns:a16="http://schemas.microsoft.com/office/drawing/2014/main" xmlns="" id="{00000000-0008-0000-0300-000001200000}"/>
            </a:ext>
          </a:extLst>
        </xdr:cNvPr>
        <xdr:cNvSpPr txBox="1">
          <a:spLocks noChangeArrowheads="1"/>
        </xdr:cNvSpPr>
      </xdr:nvSpPr>
      <xdr:spPr bwMode="auto">
        <a:xfrm>
          <a:off x="0" y="0"/>
          <a:ext cx="5962650" cy="9315450"/>
        </a:xfrm>
        <a:prstGeom prst="rect">
          <a:avLst/>
        </a:prstGeom>
        <a:solidFill>
          <a:srgbClr xmlns:mc="http://schemas.openxmlformats.org/markup-compatibility/2006" xmlns:a14="http://schemas.microsoft.com/office/drawing/2010/main" val="FFFFFF" mc:Ignorable="a14" a14:legacySpreadsheetColorIndex="65"/>
        </a:solidFill>
        <a:ln w="9525">
          <a:solidFill>
            <a:srgbClr xmlns:mc="http://schemas.openxmlformats.org/markup-compatibility/2006" xmlns:a14="http://schemas.microsoft.com/office/drawing/2010/main" val="000000" mc:Ignorable="a14" a14:legacySpreadsheetColorIndex="64"/>
          </a:solidFill>
          <a:miter lim="800000"/>
          <a:headEnd/>
          <a:tailEnd/>
        </a:ln>
      </xdr:spPr>
      <xdr:txBody>
        <a:bodyPr vertOverflow="clip" wrap="square" lIns="27432" tIns="18288" rIns="0" bIns="0" anchor="t" upright="1"/>
        <a:lstStyle/>
        <a:p>
          <a:pPr algn="l" rtl="0">
            <a:lnSpc>
              <a:spcPts val="1300"/>
            </a:lnSpc>
            <a:defRPr sz="1000"/>
          </a:pPr>
          <a:r>
            <a:rPr lang="ja-JP" altLang="en-US" sz="1100" b="0" i="0" u="none" strike="noStrike" baseline="0">
              <a:solidFill>
                <a:srgbClr val="000000"/>
              </a:solidFill>
              <a:latin typeface="ＭＳ Ｐゴシック"/>
              <a:ea typeface="ＭＳ Ｐゴシック"/>
            </a:rPr>
            <a:t>201</a:t>
          </a:r>
          <a:r>
            <a:rPr lang="en-US" altLang="ja-JP" sz="1100" b="0" i="0" u="none" strike="noStrike" baseline="0">
              <a:solidFill>
                <a:srgbClr val="000000"/>
              </a:solidFill>
              <a:latin typeface="ＭＳ Ｐゴシック"/>
              <a:ea typeface="ＭＳ Ｐゴシック"/>
            </a:rPr>
            <a:t>5</a:t>
          </a:r>
          <a:r>
            <a:rPr lang="ja-JP" altLang="en-US" sz="1100" b="0" i="0" u="none" strike="noStrike" baseline="0">
              <a:solidFill>
                <a:srgbClr val="000000"/>
              </a:solidFill>
              <a:latin typeface="ＭＳ Ｐゴシック"/>
              <a:ea typeface="ＭＳ Ｐゴシック"/>
            </a:rPr>
            <a:t>年9月2</a:t>
          </a:r>
          <a:r>
            <a:rPr lang="en-US" altLang="ja-JP" sz="1100" b="0" i="0" u="none" strike="noStrike" baseline="0">
              <a:solidFill>
                <a:srgbClr val="000000"/>
              </a:solidFill>
              <a:latin typeface="ＭＳ Ｐゴシック"/>
              <a:ea typeface="ＭＳ Ｐゴシック"/>
            </a:rPr>
            <a:t>7</a:t>
          </a:r>
          <a:r>
            <a:rPr lang="ja-JP" altLang="en-US" sz="1100" b="0" i="0" u="none" strike="noStrike" baseline="0">
              <a:solidFill>
                <a:srgbClr val="000000"/>
              </a:solidFill>
              <a:latin typeface="ＭＳ Ｐゴシック"/>
              <a:ea typeface="ＭＳ Ｐゴシック"/>
            </a:rPr>
            <a:t>日運動会　運営への意見要望</a:t>
          </a:r>
        </a:p>
        <a:p>
          <a:pPr algn="l" rtl="0">
            <a:lnSpc>
              <a:spcPts val="1300"/>
            </a:lnSpc>
            <a:defRPr sz="1000"/>
          </a:pP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２９点、２位。（優勝は六軒町自治会</a:t>
          </a:r>
          <a:r>
            <a:rPr lang="en-US" altLang="ja-JP" sz="1100" b="0" i="0" u="none" strike="noStrike" baseline="0">
              <a:solidFill>
                <a:srgbClr val="000000"/>
              </a:solidFill>
              <a:latin typeface="ＭＳ Ｐゴシック"/>
              <a:ea typeface="ＭＳ Ｐゴシック"/>
            </a:rPr>
            <a:t>31</a:t>
          </a:r>
          <a:r>
            <a:rPr lang="ja-JP" altLang="en-US" sz="1100" b="0" i="0" u="none" strike="noStrike" baseline="0">
              <a:solidFill>
                <a:srgbClr val="000000"/>
              </a:solidFill>
              <a:latin typeface="ＭＳ Ｐゴシック"/>
              <a:ea typeface="ＭＳ Ｐゴシック"/>
            </a:rPr>
            <a:t>点）</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つなひき　負け　３点</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玉のこし　１位　１０点</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長げたリレー　１位　１０点</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玉入れ　まけ　３点</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盆踊り　参加　２点</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ジグザグ　予選５位　１点</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１．振り返り</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①出席者</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・初参加の方が来ていただきよかった。（</a:t>
          </a:r>
          <a:r>
            <a:rPr lang="en-US" altLang="ja-JP" sz="1100" b="0" i="0" u="none" strike="noStrike" baseline="0">
              <a:solidFill>
                <a:srgbClr val="000000"/>
              </a:solidFill>
              <a:latin typeface="ＭＳ Ｐゴシック"/>
              <a:ea typeface="ＭＳ Ｐゴシック"/>
            </a:rPr>
            <a:t>411</a:t>
          </a:r>
          <a:r>
            <a:rPr lang="ja-JP" altLang="en-US" sz="1100" b="0" i="0" u="none" strike="noStrike" baseline="0">
              <a:solidFill>
                <a:srgbClr val="000000"/>
              </a:solidFill>
              <a:latin typeface="ＭＳ Ｐゴシック"/>
              <a:ea typeface="ＭＳ Ｐゴシック"/>
            </a:rPr>
            <a:t>堀田さん、</a:t>
          </a:r>
          <a:r>
            <a:rPr lang="en-US" altLang="ja-JP" sz="1100" b="0" i="0" u="none" strike="noStrike" baseline="0">
              <a:solidFill>
                <a:srgbClr val="000000"/>
              </a:solidFill>
              <a:latin typeface="ＭＳ Ｐゴシック"/>
              <a:ea typeface="ＭＳ Ｐゴシック"/>
            </a:rPr>
            <a:t>421</a:t>
          </a:r>
          <a:r>
            <a:rPr lang="ja-JP" altLang="en-US" sz="1100" b="0" i="0" u="none" strike="noStrike" baseline="0">
              <a:solidFill>
                <a:srgbClr val="000000"/>
              </a:solidFill>
              <a:latin typeface="ＭＳ Ｐゴシック"/>
              <a:ea typeface="ＭＳ Ｐゴシック"/>
            </a:rPr>
            <a:t>石黒さん、</a:t>
          </a:r>
          <a:r>
            <a:rPr lang="en-US" altLang="ja-JP" sz="1100" b="0" i="0" u="none" strike="noStrike" baseline="0">
              <a:solidFill>
                <a:srgbClr val="000000"/>
              </a:solidFill>
              <a:latin typeface="ＭＳ Ｐゴシック"/>
              <a:ea typeface="ＭＳ Ｐゴシック"/>
            </a:rPr>
            <a:t>601</a:t>
          </a:r>
          <a:r>
            <a:rPr lang="ja-JP" altLang="en-US" sz="1100" b="0" i="0" u="none" strike="noStrike" baseline="0">
              <a:solidFill>
                <a:srgbClr val="000000"/>
              </a:solidFill>
              <a:latin typeface="ＭＳ Ｐゴシック"/>
              <a:ea typeface="ＭＳ Ｐゴシック"/>
            </a:rPr>
            <a:t>神谷さん、</a:t>
          </a:r>
          <a:r>
            <a:rPr lang="en-US" altLang="ja-JP" sz="1100" b="0" i="0" u="none" strike="noStrike" baseline="0">
              <a:solidFill>
                <a:srgbClr val="000000"/>
              </a:solidFill>
              <a:latin typeface="ＭＳ Ｐゴシック"/>
              <a:ea typeface="ＭＳ Ｐゴシック"/>
            </a:rPr>
            <a:t>702</a:t>
          </a:r>
          <a:r>
            <a:rPr lang="ja-JP" altLang="en-US" sz="1100" b="0" i="0" u="none" strike="noStrike" baseline="0">
              <a:solidFill>
                <a:srgbClr val="000000"/>
              </a:solidFill>
              <a:latin typeface="ＭＳ Ｐゴシック"/>
              <a:ea typeface="ＭＳ Ｐゴシック"/>
            </a:rPr>
            <a:t>日暮さん）</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管理人さんが声かけをしていただいたようだ。</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・参加予定以外の方も</a:t>
          </a:r>
          <a:r>
            <a:rPr lang="ja-JP" altLang="ja-JP" sz="1000" b="0" i="0" baseline="0">
              <a:effectLst/>
              <a:latin typeface="+mn-lt"/>
              <a:ea typeface="+mn-ea"/>
              <a:cs typeface="+mn-cs"/>
            </a:rPr>
            <a:t>当日</a:t>
          </a:r>
          <a:r>
            <a:rPr lang="ja-JP" altLang="en-US" sz="1100" b="0" i="0" u="none" strike="noStrike" baseline="0">
              <a:solidFill>
                <a:srgbClr val="000000"/>
              </a:solidFill>
              <a:latin typeface="ＭＳ Ｐゴシック"/>
              <a:ea typeface="ＭＳ Ｐゴシック"/>
            </a:rPr>
            <a:t>参加された。（山崎さんご主人、岩本さんお母様）</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・佐藤順一さんは参加されなかった。</a:t>
          </a:r>
          <a:endParaRPr lang="en-US" altLang="ja-JP" sz="1100" b="0" i="0" u="none" strike="noStrike" baseline="0">
            <a:solidFill>
              <a:srgbClr val="000000"/>
            </a:solidFill>
            <a:latin typeface="ＭＳ Ｐゴシック"/>
            <a:ea typeface="ＭＳ Ｐゴシック"/>
          </a:endParaRPr>
        </a:p>
        <a:p>
          <a:pPr algn="l" rtl="0">
            <a:defRPr sz="1000"/>
          </a:pP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②準備</a:t>
          </a:r>
          <a:endParaRPr lang="en-US" altLang="ja-JP" sz="1100" b="0" i="0" u="none" strike="noStrike" baseline="0">
            <a:solidFill>
              <a:srgbClr val="000000"/>
            </a:solidFill>
            <a:latin typeface="ＭＳ Ｐゴシック"/>
            <a:ea typeface="ＭＳ Ｐゴシック"/>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ja-JP" altLang="en-US" sz="1100" b="0" i="0" u="none" strike="noStrike" baseline="0">
              <a:solidFill>
                <a:srgbClr val="000000"/>
              </a:solidFill>
              <a:latin typeface="ＭＳ Ｐゴシック"/>
              <a:ea typeface="ＭＳ Ｐゴシック"/>
            </a:rPr>
            <a:t>　・</a:t>
          </a:r>
          <a:r>
            <a:rPr lang="ja-JP" altLang="ja-JP" sz="1000" b="0" i="0" baseline="0">
              <a:effectLst/>
              <a:latin typeface="+mn-lt"/>
              <a:ea typeface="+mn-ea"/>
              <a:cs typeface="+mn-cs"/>
            </a:rPr>
            <a:t>ペン・マジックを忘れた。</a:t>
          </a:r>
          <a:endParaRPr lang="en-US" altLang="ja-JP" sz="1000" b="0" i="0" baseline="0">
            <a:effectLst/>
            <a:latin typeface="+mn-lt"/>
            <a:ea typeface="+mn-ea"/>
            <a:cs typeface="+mn-cs"/>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ja-JP" altLang="en-US" sz="1000" b="0" i="0" u="none" strike="noStrike" baseline="0">
              <a:solidFill>
                <a:srgbClr val="000000"/>
              </a:solidFill>
              <a:effectLst/>
              <a:latin typeface="+mn-lt"/>
              <a:ea typeface="+mn-ea"/>
              <a:cs typeface="+mn-cs"/>
            </a:rPr>
            <a:t>　・雑巾、テーブル布巾が必要。</a:t>
          </a:r>
          <a:endParaRPr lang="en-US" altLang="ja-JP" sz="1000" b="0" i="0" u="none" strike="noStrike" baseline="0">
            <a:solidFill>
              <a:srgbClr val="000000"/>
            </a:solidFill>
            <a:effectLst/>
            <a:latin typeface="+mn-lt"/>
            <a:ea typeface="+mn-ea"/>
            <a:cs typeface="+mn-cs"/>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ja-JP" altLang="en-US" sz="1000" b="0" i="0" u="none" strike="noStrike" baseline="0">
              <a:solidFill>
                <a:srgbClr val="000000"/>
              </a:solidFill>
              <a:effectLst/>
              <a:latin typeface="+mn-lt"/>
              <a:ea typeface="+mn-ea"/>
              <a:cs typeface="+mn-cs"/>
            </a:rPr>
            <a:t>　・子供用お菓子が不足した。</a:t>
          </a:r>
          <a:endParaRPr lang="en-US" altLang="ja-JP" sz="1000" b="0" i="0" u="none" strike="noStrike" baseline="0">
            <a:solidFill>
              <a:srgbClr val="000000"/>
            </a:solidFill>
            <a:effectLst/>
            <a:latin typeface="+mn-lt"/>
            <a:ea typeface="+mn-ea"/>
            <a:cs typeface="+mn-cs"/>
          </a:endParaRPr>
        </a:p>
        <a:p>
          <a:pPr marL="0" marR="0" indent="0" algn="l" defTabSz="914400" rtl="0" eaLnBrk="1" fontAlgn="auto" latinLnBrk="0" hangingPunct="1">
            <a:lnSpc>
              <a:spcPct val="100000"/>
            </a:lnSpc>
            <a:spcBef>
              <a:spcPts val="0"/>
            </a:spcBef>
            <a:spcAft>
              <a:spcPts val="0"/>
            </a:spcAft>
            <a:buClrTx/>
            <a:buSzTx/>
            <a:buFontTx/>
            <a:buNone/>
            <a:tabLst/>
            <a:defRPr sz="1000"/>
          </a:pPr>
          <a:r>
            <a:rPr lang="ja-JP" altLang="en-US" sz="1000" b="0" i="0" u="none" strike="noStrike" baseline="0">
              <a:solidFill>
                <a:srgbClr val="000000"/>
              </a:solidFill>
              <a:effectLst/>
              <a:latin typeface="+mn-lt"/>
              <a:ea typeface="+mn-ea"/>
              <a:cs typeface="+mn-cs"/>
            </a:rPr>
            <a:t>　　お弁当のキッズの数とは違うので次回集計の方法を別にする必要あり。</a:t>
          </a:r>
          <a:endParaRPr lang="en-US" altLang="ja-JP" sz="1100" b="0" i="0" u="none" strike="noStrike" baseline="0">
            <a:solidFill>
              <a:srgbClr val="000000"/>
            </a:solidFill>
            <a:latin typeface="ＭＳ Ｐゴシック"/>
            <a:ea typeface="ＭＳ Ｐゴシック"/>
          </a:endParaRPr>
        </a:p>
        <a:p>
          <a:pPr algn="l" rtl="0">
            <a:defRPr sz="1000"/>
          </a:pP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③競技</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・石黒さんの足が早かった。</a:t>
          </a:r>
          <a:r>
            <a:rPr lang="en-US" altLang="ja-JP" sz="1100" b="0" i="0" u="none" strike="noStrike" baseline="0">
              <a:solidFill>
                <a:srgbClr val="000000"/>
              </a:solidFill>
              <a:latin typeface="ＭＳ Ｐゴシック"/>
              <a:ea typeface="ＭＳ Ｐゴシック"/>
            </a:rPr>
            <a:t>100m</a:t>
          </a:r>
          <a:r>
            <a:rPr lang="ja-JP" altLang="en-US" sz="1100" b="0" i="0" u="none" strike="noStrike" baseline="0">
              <a:solidFill>
                <a:srgbClr val="000000"/>
              </a:solidFill>
              <a:latin typeface="ＭＳ Ｐゴシック"/>
              <a:ea typeface="ＭＳ Ｐゴシック"/>
            </a:rPr>
            <a:t>走は</a:t>
          </a:r>
          <a:r>
            <a:rPr lang="en-US" altLang="ja-JP" sz="1100" b="0" i="0" u="none" strike="noStrike" baseline="0">
              <a:solidFill>
                <a:srgbClr val="000000"/>
              </a:solidFill>
              <a:latin typeface="ＭＳ Ｐゴシック"/>
              <a:ea typeface="ＭＳ Ｐゴシック"/>
            </a:rPr>
            <a:t>2</a:t>
          </a:r>
          <a:r>
            <a:rPr lang="ja-JP" altLang="en-US" sz="1100" b="0" i="0" u="none" strike="noStrike" baseline="0">
              <a:solidFill>
                <a:srgbClr val="000000"/>
              </a:solidFill>
              <a:latin typeface="ＭＳ Ｐゴシック"/>
              <a:ea typeface="ＭＳ Ｐゴシック"/>
            </a:rPr>
            <a:t>位。日暮さん奥様は陸上部だったとのこと。</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a:t>
          </a:r>
          <a:r>
            <a:rPr lang="ja-JP" altLang="ja-JP" sz="1000" b="0" i="0" baseline="0">
              <a:effectLst/>
              <a:latin typeface="+mn-lt"/>
              <a:ea typeface="+mn-ea"/>
              <a:cs typeface="+mn-cs"/>
            </a:rPr>
            <a:t>４００メートルリレー予選は</a:t>
          </a:r>
          <a:r>
            <a:rPr lang="ja-JP" altLang="en-US" sz="1100" b="0" i="0" u="none" strike="noStrike" baseline="0">
              <a:solidFill>
                <a:srgbClr val="000000"/>
              </a:solidFill>
              <a:latin typeface="ＭＳ Ｐゴシック"/>
              <a:ea typeface="ＭＳ Ｐゴシック"/>
            </a:rPr>
            <a:t>２着で入ったが、バトン渡しの場所を超えていたため失格となった。</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・ジグザグはドリブルできるメンバーが必須。（申込書に記入必要か？）</a:t>
          </a:r>
          <a:endParaRPr lang="en-US" altLang="ja-JP" sz="1100" b="0" i="0" u="none" strike="noStrike" baseline="0">
            <a:solidFill>
              <a:srgbClr val="000000"/>
            </a:solidFill>
            <a:latin typeface="ＭＳ Ｐゴシック"/>
            <a:ea typeface="ＭＳ Ｐゴシック"/>
          </a:endParaRPr>
        </a:p>
        <a:p>
          <a:pPr algn="l" rtl="0">
            <a:defRPr sz="1000"/>
          </a:pPr>
          <a:r>
            <a:rPr lang="ja-JP" altLang="en-US" sz="1100" b="0" i="0" u="none" strike="noStrike" baseline="0">
              <a:solidFill>
                <a:srgbClr val="000000"/>
              </a:solidFill>
              <a:latin typeface="ＭＳ Ｐゴシック"/>
              <a:ea typeface="ＭＳ Ｐゴシック"/>
            </a:rPr>
            <a:t>　　小学生の高学年でドリブルできる子が望まれる。</a:t>
          </a:r>
        </a:p>
        <a:p>
          <a:pPr algn="l" rtl="0">
            <a:lnSpc>
              <a:spcPts val="1300"/>
            </a:lnSpc>
            <a:defRPr sz="1000"/>
          </a:pPr>
          <a:r>
            <a:rPr lang="ja-JP" altLang="en-US" sz="1100" b="0" i="0" u="none" strike="noStrike" baseline="0">
              <a:solidFill>
                <a:srgbClr val="000000"/>
              </a:solidFill>
              <a:latin typeface="ＭＳ Ｐゴシック"/>
              <a:ea typeface="ＭＳ Ｐゴシック"/>
            </a:rPr>
            <a:t>　・</a:t>
          </a:r>
          <a:r>
            <a:rPr lang="ja-JP" altLang="ja-JP" sz="1000" b="0" i="0" baseline="0">
              <a:effectLst/>
              <a:latin typeface="+mn-lt"/>
              <a:ea typeface="+mn-ea"/>
              <a:cs typeface="+mn-cs"/>
            </a:rPr>
            <a:t>総合得点は</a:t>
          </a:r>
          <a:r>
            <a:rPr lang="ja-JP" altLang="en-US" sz="1100" b="0" i="0" u="none" strike="noStrike" baseline="0">
              <a:solidFill>
                <a:srgbClr val="000000"/>
              </a:solidFill>
              <a:latin typeface="ＭＳ Ｐゴシック"/>
              <a:ea typeface="ＭＳ Ｐゴシック"/>
            </a:rPr>
            <a:t>、リレーを除く配点に戻った。</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・長げたリレーは一般は男性６名としたため、パワーで勝てた。小学生の小さい子（堀田くん）が中に入って大またで頑張ってくれたのもよかった。</a:t>
          </a:r>
          <a:endParaRPr lang="en-US" altLang="ja-JP" sz="1100" b="0" i="0" u="none" strike="noStrik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tabLst/>
            <a:defRPr sz="1000"/>
          </a:pPr>
          <a:r>
            <a:rPr lang="ja-JP" altLang="ja-JP" sz="1000" b="0" i="0" baseline="0">
              <a:effectLst/>
              <a:latin typeface="+mn-lt"/>
              <a:ea typeface="+mn-ea"/>
              <a:cs typeface="+mn-cs"/>
            </a:rPr>
            <a:t>　・玉のこしは二人の呼吸を合わせればうまくできる。</a:t>
          </a:r>
          <a:endParaRPr lang="ja-JP" altLang="ja-JP" sz="1100">
            <a:effectLst/>
          </a:endParaRPr>
        </a:p>
        <a:p>
          <a:pPr algn="l" rtl="0">
            <a:lnSpc>
              <a:spcPts val="1300"/>
            </a:lnSpc>
            <a:defRPr sz="1000"/>
          </a:pP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④食べ物</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・お弁当は値段を下げた。ご飯が四角に型にはまったものであった。</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・ジャグのお茶が余った。</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⑤その他</a:t>
          </a:r>
          <a:endParaRPr lang="en-US" altLang="ja-JP" sz="1100" b="0" i="0" u="none" strike="noStrike" baseline="0">
            <a:solidFill>
              <a:srgbClr val="000000"/>
            </a:solidFill>
            <a:latin typeface="ＭＳ Ｐゴシック"/>
            <a:ea typeface="ＭＳ Ｐゴシック"/>
          </a:endParaRPr>
        </a:p>
        <a:p>
          <a:pPr marL="0" marR="0" indent="0" algn="l" defTabSz="914400" rtl="0" eaLnBrk="1" fontAlgn="auto" latinLnBrk="0" hangingPunct="1">
            <a:lnSpc>
              <a:spcPts val="1300"/>
            </a:lnSpc>
            <a:spcBef>
              <a:spcPts val="0"/>
            </a:spcBef>
            <a:spcAft>
              <a:spcPts val="0"/>
            </a:spcAft>
            <a:buClrTx/>
            <a:buSzTx/>
            <a:buFontTx/>
            <a:buNone/>
            <a:tabLst/>
            <a:defRPr sz="1000"/>
          </a:pPr>
          <a:r>
            <a:rPr lang="ja-JP" altLang="ja-JP" sz="1000" b="0" i="0" baseline="0">
              <a:effectLst/>
              <a:latin typeface="+mn-lt"/>
              <a:ea typeface="+mn-ea"/>
              <a:cs typeface="+mn-cs"/>
            </a:rPr>
            <a:t>　・</a:t>
          </a:r>
          <a:r>
            <a:rPr lang="en-US" altLang="ja-JP" sz="1000" b="0" i="0" baseline="0">
              <a:effectLst/>
              <a:latin typeface="+mn-lt"/>
              <a:ea typeface="+mn-ea"/>
              <a:cs typeface="+mn-cs"/>
            </a:rPr>
            <a:t>7</a:t>
          </a:r>
          <a:r>
            <a:rPr lang="ja-JP" altLang="ja-JP" sz="1000" b="0" i="0" baseline="0">
              <a:effectLst/>
              <a:latin typeface="+mn-lt"/>
              <a:ea typeface="+mn-ea"/>
              <a:cs typeface="+mn-cs"/>
            </a:rPr>
            <a:t>時前後に雨が降っており、実施について不安だったが、天候が回復し運動会ができた。</a:t>
          </a:r>
          <a:endParaRPr lang="ja-JP" altLang="ja-JP">
            <a:effectLst/>
          </a:endParaRPr>
        </a:p>
        <a:p>
          <a:pPr marL="0" marR="0" indent="0" algn="l" defTabSz="914400" rtl="0" eaLnBrk="1" fontAlgn="auto" latinLnBrk="0" hangingPunct="1">
            <a:lnSpc>
              <a:spcPts val="1300"/>
            </a:lnSpc>
            <a:spcBef>
              <a:spcPts val="0"/>
            </a:spcBef>
            <a:spcAft>
              <a:spcPts val="0"/>
            </a:spcAft>
            <a:buClrTx/>
            <a:buSzTx/>
            <a:buFontTx/>
            <a:buNone/>
            <a:tabLst/>
            <a:defRPr sz="1000"/>
          </a:pPr>
          <a:r>
            <a:rPr lang="ja-JP" altLang="ja-JP" sz="1000" b="0" i="0" baseline="0">
              <a:effectLst/>
              <a:latin typeface="+mn-lt"/>
              <a:ea typeface="+mn-ea"/>
              <a:cs typeface="+mn-cs"/>
            </a:rPr>
            <a:t>　・転んで擦り傷を負った子が３名いた。</a:t>
          </a:r>
          <a:r>
            <a:rPr lang="ja-JP" altLang="en-US" sz="1000" b="0" i="0" baseline="0">
              <a:effectLst/>
              <a:latin typeface="+mn-lt"/>
              <a:ea typeface="+mn-ea"/>
              <a:cs typeface="+mn-cs"/>
            </a:rPr>
            <a:t>（林康生くん、佐藤といくん、上田実咲さん）</a:t>
          </a:r>
          <a:endParaRPr lang="en-US" altLang="ja-JP" sz="1000" b="0" i="0" baseline="0">
            <a:effectLst/>
            <a:latin typeface="+mn-lt"/>
            <a:ea typeface="+mn-ea"/>
            <a:cs typeface="+mn-cs"/>
          </a:endParaRPr>
        </a:p>
        <a:p>
          <a:pPr marL="0" marR="0" indent="0" algn="l" defTabSz="914400" rtl="0" eaLnBrk="1" fontAlgn="auto" latinLnBrk="0" hangingPunct="1">
            <a:lnSpc>
              <a:spcPts val="1300"/>
            </a:lnSpc>
            <a:spcBef>
              <a:spcPts val="0"/>
            </a:spcBef>
            <a:spcAft>
              <a:spcPts val="0"/>
            </a:spcAft>
            <a:buClrTx/>
            <a:buSzTx/>
            <a:buFontTx/>
            <a:buNone/>
            <a:tabLst/>
            <a:defRPr sz="1000"/>
          </a:pPr>
          <a:r>
            <a:rPr lang="ja-JP" altLang="en-US" sz="1000" b="0" i="0" baseline="0">
              <a:effectLst/>
              <a:latin typeface="+mn-lt"/>
              <a:ea typeface="+mn-ea"/>
              <a:cs typeface="+mn-cs"/>
            </a:rPr>
            <a:t>　　</a:t>
          </a:r>
          <a:r>
            <a:rPr lang="ja-JP" altLang="ja-JP" sz="1000" b="0" i="0" baseline="0">
              <a:effectLst/>
              <a:latin typeface="+mn-lt"/>
              <a:ea typeface="+mn-ea"/>
              <a:cs typeface="+mn-cs"/>
            </a:rPr>
            <a:t>（河本持参の救急用具で消毒</a:t>
          </a:r>
          <a:r>
            <a:rPr lang="ja-JP" altLang="en-US" sz="1000" b="0" i="0" baseline="0">
              <a:effectLst/>
              <a:latin typeface="+mn-lt"/>
              <a:ea typeface="+mn-ea"/>
              <a:cs typeface="+mn-cs"/>
            </a:rPr>
            <a:t>と</a:t>
          </a:r>
          <a:r>
            <a:rPr lang="ja-JP" altLang="ja-JP" sz="1000" b="0" i="0" baseline="0">
              <a:effectLst/>
              <a:latin typeface="+mn-lt"/>
              <a:ea typeface="+mn-ea"/>
              <a:cs typeface="+mn-cs"/>
            </a:rPr>
            <a:t>バンソウコウを</a:t>
          </a:r>
          <a:r>
            <a:rPr lang="ja-JP" altLang="en-US" sz="1000" b="0" i="0" baseline="0">
              <a:effectLst/>
              <a:latin typeface="+mn-lt"/>
              <a:ea typeface="+mn-ea"/>
              <a:cs typeface="+mn-cs"/>
            </a:rPr>
            <a:t>した</a:t>
          </a:r>
          <a:r>
            <a:rPr lang="ja-JP" altLang="ja-JP" sz="1000" b="0" i="0" baseline="0">
              <a:effectLst/>
              <a:latin typeface="+mn-lt"/>
              <a:ea typeface="+mn-ea"/>
              <a:cs typeface="+mn-cs"/>
            </a:rPr>
            <a:t>）</a:t>
          </a:r>
          <a:endParaRPr lang="ja-JP" altLang="ja-JP" sz="1100">
            <a:effectLst/>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・子供がゴザの上に嘔吐した（お菓子の食べすぎとのことだった）</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⇒ゴザは使い古して擦れてもいたので、衛生上のことも考え、廃棄処分とした。</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・お腹が痛いと言って帰った子（山﨑くん兄弟２名）がいた。</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・日暮真人さんは胃腸炎。須藤弘貴くんは風邪気味。上田小波さんは首を痛めていたため応援。</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r>
            <a:rPr lang="ja-JP" altLang="en-US" sz="1100" b="0" i="0" u="none" strike="noStrike" baseline="0">
              <a:solidFill>
                <a:srgbClr val="000000"/>
              </a:solidFill>
              <a:latin typeface="ＭＳ Ｐゴシック"/>
              <a:ea typeface="ＭＳ Ｐゴシック"/>
            </a:rPr>
            <a:t>　・上田さんに出場者のチケットを任せたので、助かった。</a:t>
          </a:r>
          <a:endParaRPr lang="en-US" altLang="ja-JP" sz="1100" b="0" i="0" u="none" strike="noStrike" baseline="0">
            <a:solidFill>
              <a:srgbClr val="000000"/>
            </a:solidFill>
            <a:latin typeface="ＭＳ Ｐゴシック"/>
            <a:ea typeface="ＭＳ Ｐゴシック"/>
          </a:endParaRPr>
        </a:p>
        <a:p>
          <a:pPr algn="l" rtl="0">
            <a:lnSpc>
              <a:spcPts val="1300"/>
            </a:lnSpc>
            <a:defRPr sz="1000"/>
          </a:pPr>
          <a:endParaRPr lang="ja-JP" altLang="en-US" sz="1100" b="0" i="0" u="none" strike="noStrike" baseline="0">
            <a:solidFill>
              <a:srgbClr val="000000"/>
            </a:solidFill>
            <a:latin typeface="ＭＳ Ｐゴシック"/>
            <a:ea typeface="ＭＳ Ｐゴシック"/>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552450</xdr:colOff>
      <xdr:row>0</xdr:row>
      <xdr:rowOff>0</xdr:rowOff>
    </xdr:from>
    <xdr:to>
      <xdr:col>7</xdr:col>
      <xdr:colOff>314325</xdr:colOff>
      <xdr:row>40</xdr:row>
      <xdr:rowOff>0</xdr:rowOff>
    </xdr:to>
    <xdr:sp macro="" textlink="">
      <xdr:nvSpPr>
        <xdr:cNvPr id="2049" name="Text Box 1">
          <a:extLst>
            <a:ext uri="{FF2B5EF4-FFF2-40B4-BE49-F238E27FC236}">
              <a16:creationId xmlns:a16="http://schemas.microsoft.com/office/drawing/2014/main" xmlns="" id="{00000000-0008-0000-0500-000001080000}"/>
            </a:ext>
          </a:extLst>
        </xdr:cNvPr>
        <xdr:cNvSpPr txBox="1">
          <a:spLocks noChangeArrowheads="1"/>
        </xdr:cNvSpPr>
      </xdr:nvSpPr>
      <xdr:spPr bwMode="auto">
        <a:xfrm>
          <a:off x="4257675" y="971550"/>
          <a:ext cx="1819275" cy="685800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lnSpc>
              <a:spcPts val="1100"/>
            </a:lnSpc>
            <a:defRPr sz="1000"/>
          </a:pPr>
          <a:endParaRPr lang="ja-JP" altLang="en-US" sz="900" b="0" i="0" u="none" strike="noStrike" baseline="0">
            <a:solidFill>
              <a:srgbClr val="000000"/>
            </a:solidFill>
            <a:latin typeface="ＭＳ Ｐゴシック"/>
            <a:ea typeface="ＭＳ Ｐゴシック"/>
          </a:endParaRPr>
        </a:p>
        <a:p>
          <a:pPr algn="l" rtl="0">
            <a:lnSpc>
              <a:spcPts val="1100"/>
            </a:lnSpc>
            <a:defRPr sz="1000"/>
          </a:pPr>
          <a:r>
            <a:rPr lang="en-US" altLang="ja-JP" sz="900" b="0" i="0" u="none" strike="noStrike" baseline="0">
              <a:solidFill>
                <a:srgbClr val="000000"/>
              </a:solidFill>
              <a:latin typeface="ＭＳ Ｐゴシック"/>
              <a:ea typeface="ＭＳ Ｐゴシック"/>
            </a:rPr>
            <a:t>【</a:t>
          </a:r>
          <a:r>
            <a:rPr lang="ja-JP" altLang="en-US" sz="900" b="0" i="0" u="none" strike="noStrike" baseline="0">
              <a:solidFill>
                <a:srgbClr val="000000"/>
              </a:solidFill>
              <a:latin typeface="ＭＳ Ｐゴシック"/>
              <a:ea typeface="ＭＳ Ｐゴシック"/>
            </a:rPr>
            <a:t>順位</a:t>
          </a:r>
          <a:r>
            <a:rPr lang="en-US" altLang="ja-JP" sz="900" b="0" i="0" u="none" strike="noStrike" baseline="0">
              <a:solidFill>
                <a:srgbClr val="000000"/>
              </a:solidFill>
              <a:latin typeface="ＭＳ Ｐゴシック"/>
              <a:ea typeface="ＭＳ Ｐゴシック"/>
            </a:rPr>
            <a:t>】</a:t>
          </a:r>
        </a:p>
        <a:p>
          <a:pPr algn="l" rtl="0">
            <a:lnSpc>
              <a:spcPts val="1100"/>
            </a:lnSpc>
            <a:defRPr sz="1000"/>
          </a:pPr>
          <a:r>
            <a:rPr lang="ja-JP" altLang="en-US" sz="900" b="0" i="0" u="none" strike="noStrike" baseline="0">
              <a:solidFill>
                <a:srgbClr val="000000"/>
              </a:solidFill>
              <a:latin typeface="ＭＳ Ｐゴシック"/>
              <a:ea typeface="ＭＳ Ｐゴシック"/>
            </a:rPr>
            <a:t>２０１１年　優勝（３５点）</a:t>
          </a:r>
          <a:r>
            <a:rPr lang="en-US" altLang="ja-JP" sz="900" b="0" i="0" u="none" strike="noStrike" baseline="0">
              <a:solidFill>
                <a:srgbClr val="000000"/>
              </a:solidFill>
              <a:latin typeface="ＭＳ Ｐゴシック"/>
              <a:ea typeface="ＭＳ Ｐゴシック"/>
            </a:rPr>
            <a:t>/</a:t>
          </a:r>
          <a:r>
            <a:rPr lang="ja-JP" altLang="en-US" sz="900" b="0" i="0" u="none" strike="noStrike" baseline="0">
              <a:solidFill>
                <a:srgbClr val="000000"/>
              </a:solidFill>
              <a:latin typeface="ＭＳ Ｐゴシック"/>
              <a:ea typeface="ＭＳ Ｐゴシック"/>
            </a:rPr>
            <a:t>１７団体</a:t>
          </a:r>
        </a:p>
        <a:p>
          <a:pPr algn="l" rtl="0">
            <a:lnSpc>
              <a:spcPts val="1100"/>
            </a:lnSpc>
            <a:defRPr sz="1000"/>
          </a:pPr>
          <a:r>
            <a:rPr lang="ja-JP" altLang="en-US" sz="900" b="0" i="0" u="none" strike="noStrike" baseline="0">
              <a:solidFill>
                <a:srgbClr val="000000"/>
              </a:solidFill>
              <a:latin typeface="ＭＳ Ｐゴシック"/>
              <a:ea typeface="ＭＳ Ｐゴシック"/>
            </a:rPr>
            <a:t>２０１０年　９位（１６点）</a:t>
          </a:r>
          <a:r>
            <a:rPr lang="en-US" altLang="ja-JP" sz="900" b="0" i="0" u="none" strike="noStrike" baseline="0">
              <a:solidFill>
                <a:srgbClr val="000000"/>
              </a:solidFill>
              <a:latin typeface="ＭＳ Ｐゴシック"/>
              <a:ea typeface="ＭＳ Ｐゴシック"/>
            </a:rPr>
            <a:t>/</a:t>
          </a:r>
          <a:r>
            <a:rPr lang="ja-JP" altLang="en-US" sz="900" b="0" i="0" u="none" strike="noStrike" baseline="0">
              <a:solidFill>
                <a:srgbClr val="000000"/>
              </a:solidFill>
              <a:latin typeface="ＭＳ Ｐゴシック"/>
              <a:ea typeface="ＭＳ Ｐゴシック"/>
            </a:rPr>
            <a:t>１６団体</a:t>
          </a:r>
        </a:p>
        <a:p>
          <a:pPr algn="l" rtl="0">
            <a:lnSpc>
              <a:spcPts val="1100"/>
            </a:lnSpc>
            <a:defRPr sz="1000"/>
          </a:pPr>
          <a:endParaRPr lang="ja-JP" altLang="en-US" sz="900" b="0" i="0" u="none" strike="noStrike" baseline="0">
            <a:solidFill>
              <a:srgbClr val="000000"/>
            </a:solidFill>
            <a:latin typeface="ＭＳ Ｐゴシック"/>
            <a:ea typeface="ＭＳ Ｐゴシック"/>
          </a:endParaRPr>
        </a:p>
        <a:p>
          <a:pPr algn="l" rtl="0">
            <a:lnSpc>
              <a:spcPts val="1100"/>
            </a:lnSpc>
            <a:defRPr sz="1000"/>
          </a:pPr>
          <a:r>
            <a:rPr lang="en-US" altLang="ja-JP" sz="900" b="0" i="0" u="none" strike="noStrike" baseline="0">
              <a:solidFill>
                <a:srgbClr val="000000"/>
              </a:solidFill>
              <a:latin typeface="ＭＳ Ｐゴシック"/>
              <a:ea typeface="ＭＳ Ｐゴシック"/>
            </a:rPr>
            <a:t>【</a:t>
          </a:r>
          <a:r>
            <a:rPr lang="ja-JP" altLang="en-US" sz="900" b="0" i="0" u="none" strike="noStrike" baseline="0">
              <a:solidFill>
                <a:srgbClr val="000000"/>
              </a:solidFill>
              <a:latin typeface="ＭＳ Ｐゴシック"/>
              <a:ea typeface="ＭＳ Ｐゴシック"/>
            </a:rPr>
            <a:t>運動会の反省</a:t>
          </a:r>
          <a:r>
            <a:rPr lang="en-US" altLang="ja-JP" sz="900" b="0" i="0" u="none" strike="noStrike" baseline="0">
              <a:solidFill>
                <a:srgbClr val="000000"/>
              </a:solidFill>
              <a:latin typeface="ＭＳ Ｐゴシック"/>
              <a:ea typeface="ＭＳ Ｐゴシック"/>
            </a:rPr>
            <a:t>】</a:t>
          </a:r>
        </a:p>
        <a:p>
          <a:pPr algn="l" rtl="0">
            <a:lnSpc>
              <a:spcPts val="1100"/>
            </a:lnSpc>
            <a:defRPr sz="1000"/>
          </a:pPr>
          <a:r>
            <a:rPr lang="ja-JP" altLang="en-US" sz="900" b="0" i="0" u="none" strike="noStrike" baseline="0">
              <a:solidFill>
                <a:srgbClr val="000000"/>
              </a:solidFill>
              <a:latin typeface="ＭＳ Ｐゴシック"/>
              <a:ea typeface="ＭＳ Ｐゴシック"/>
            </a:rPr>
            <a:t>・総合優勝できた。快挙！</a:t>
          </a:r>
        </a:p>
        <a:p>
          <a:pPr algn="l" rtl="0">
            <a:lnSpc>
              <a:spcPts val="1100"/>
            </a:lnSpc>
            <a:defRPr sz="1000"/>
          </a:pPr>
          <a:r>
            <a:rPr lang="ja-JP" altLang="en-US" sz="900" b="0" i="0" u="none" strike="noStrike" baseline="0">
              <a:solidFill>
                <a:srgbClr val="000000"/>
              </a:solidFill>
              <a:latin typeface="ＭＳ Ｐゴシック"/>
              <a:ea typeface="ＭＳ Ｐゴシック"/>
            </a:rPr>
            <a:t>・新しい人が多く参加してくれた。</a:t>
          </a:r>
        </a:p>
        <a:p>
          <a:pPr algn="l" rtl="0">
            <a:lnSpc>
              <a:spcPts val="1100"/>
            </a:lnSpc>
            <a:defRPr sz="1000"/>
          </a:pPr>
          <a:r>
            <a:rPr lang="ja-JP" altLang="en-US" sz="900" b="0" i="0" u="none" strike="noStrike" baseline="0">
              <a:solidFill>
                <a:srgbClr val="000000"/>
              </a:solidFill>
              <a:latin typeface="ＭＳ Ｐゴシック"/>
              <a:ea typeface="ＭＳ Ｐゴシック"/>
            </a:rPr>
            <a:t>　金沢さん、大坂さん、山崎さん</a:t>
          </a:r>
        </a:p>
        <a:p>
          <a:pPr algn="l" rtl="0">
            <a:lnSpc>
              <a:spcPts val="1100"/>
            </a:lnSpc>
            <a:defRPr sz="1000"/>
          </a:pPr>
          <a:r>
            <a:rPr lang="ja-JP" altLang="en-US" sz="900" b="0" i="0" u="none" strike="noStrike" baseline="0">
              <a:solidFill>
                <a:srgbClr val="000000"/>
              </a:solidFill>
              <a:latin typeface="ＭＳ Ｐゴシック"/>
              <a:ea typeface="ＭＳ Ｐゴシック"/>
            </a:rPr>
            <a:t>　小室さん</a:t>
          </a:r>
        </a:p>
        <a:p>
          <a:pPr algn="l" rtl="0">
            <a:lnSpc>
              <a:spcPts val="1100"/>
            </a:lnSpc>
            <a:defRPr sz="1000"/>
          </a:pPr>
          <a:r>
            <a:rPr lang="ja-JP" altLang="en-US" sz="900" b="0" i="0" u="none" strike="noStrike" baseline="0">
              <a:solidFill>
                <a:srgbClr val="000000"/>
              </a:solidFill>
              <a:latin typeface="ＭＳ Ｐゴシック"/>
              <a:ea typeface="ＭＳ Ｐゴシック"/>
            </a:rPr>
            <a:t>・中学生はいなかった。</a:t>
          </a:r>
        </a:p>
        <a:p>
          <a:pPr algn="l" rtl="0">
            <a:lnSpc>
              <a:spcPts val="1100"/>
            </a:lnSpc>
            <a:defRPr sz="1000"/>
          </a:pPr>
          <a:r>
            <a:rPr lang="ja-JP" altLang="en-US" sz="900" b="0" i="0" u="none" strike="noStrike" baseline="0">
              <a:solidFill>
                <a:srgbClr val="000000"/>
              </a:solidFill>
              <a:latin typeface="ＭＳ Ｐゴシック"/>
              <a:ea typeface="ＭＳ Ｐゴシック"/>
            </a:rPr>
            <a:t>　→小学生が頑張ってくれた。</a:t>
          </a:r>
        </a:p>
        <a:p>
          <a:pPr algn="l" rtl="0">
            <a:lnSpc>
              <a:spcPts val="1100"/>
            </a:lnSpc>
            <a:defRPr sz="1000"/>
          </a:pPr>
          <a:r>
            <a:rPr lang="ja-JP" altLang="en-US" sz="900" b="0" i="0" u="none" strike="noStrike" baseline="0">
              <a:solidFill>
                <a:srgbClr val="000000"/>
              </a:solidFill>
              <a:latin typeface="ＭＳ Ｐゴシック"/>
              <a:ea typeface="ＭＳ Ｐゴシック"/>
            </a:rPr>
            <a:t>・玉のこしレースは、台を斜めにもって走ることで、玉のぐらつきも抑えられる。</a:t>
          </a:r>
        </a:p>
        <a:p>
          <a:pPr algn="l" rtl="0">
            <a:lnSpc>
              <a:spcPts val="1100"/>
            </a:lnSpc>
            <a:defRPr sz="1000"/>
          </a:pPr>
          <a:r>
            <a:rPr lang="ja-JP" altLang="en-US" sz="900" b="0" i="0" u="none" strike="noStrike" baseline="0">
              <a:solidFill>
                <a:srgbClr val="000000"/>
              </a:solidFill>
              <a:latin typeface="ＭＳ Ｐゴシック"/>
              <a:ea typeface="ＭＳ Ｐゴシック"/>
            </a:rPr>
            <a:t>　→１位になった。</a:t>
          </a:r>
        </a:p>
        <a:p>
          <a:pPr algn="l" rtl="0">
            <a:lnSpc>
              <a:spcPts val="1100"/>
            </a:lnSpc>
            <a:defRPr sz="1000"/>
          </a:pPr>
          <a:r>
            <a:rPr lang="ja-JP" altLang="en-US" sz="900" b="0" i="0" u="none" strike="noStrike" baseline="0">
              <a:solidFill>
                <a:srgbClr val="000000"/>
              </a:solidFill>
              <a:latin typeface="ＭＳ Ｐゴシック"/>
              <a:ea typeface="ＭＳ Ｐゴシック"/>
            </a:rPr>
            <a:t>・長下駄リレーは、大人二人が子供一人を挟むようにする。下駄が脱げないように下駄の紐になるべく足を深く入れるようにする。掛け声（右、左）で、上に足をあげずに、スリ足で、、前に出すような感じで。先頭の人の腕はフリーにして、腕を振ることでバランスが取れる。</a:t>
          </a:r>
        </a:p>
        <a:p>
          <a:pPr algn="l" rtl="0">
            <a:defRPr sz="1000"/>
          </a:pPr>
          <a:r>
            <a:rPr lang="ja-JP" altLang="en-US" sz="900" b="0" i="0" u="none" strike="noStrike" baseline="0">
              <a:solidFill>
                <a:srgbClr val="000000"/>
              </a:solidFill>
              <a:latin typeface="ＭＳ Ｐゴシック"/>
              <a:ea typeface="ＭＳ Ｐゴシック"/>
            </a:rPr>
            <a:t>　→１位になった。</a:t>
          </a:r>
        </a:p>
        <a:p>
          <a:pPr algn="l" rtl="0">
            <a:defRPr sz="1000"/>
          </a:pPr>
          <a:r>
            <a:rPr lang="ja-JP" altLang="en-US" sz="900" b="0" i="0" u="none" strike="noStrike" baseline="0">
              <a:solidFill>
                <a:srgbClr val="000000"/>
              </a:solidFill>
              <a:latin typeface="ＭＳ Ｐゴシック"/>
              <a:ea typeface="ＭＳ Ｐゴシック"/>
            </a:rPr>
            <a:t>・ジグザグボールは、バスケをやっていた人が入ると強い。</a:t>
          </a:r>
        </a:p>
        <a:p>
          <a:pPr algn="l" rtl="0">
            <a:defRPr sz="1000"/>
          </a:pPr>
          <a:r>
            <a:rPr lang="ja-JP" altLang="en-US" sz="900" b="0" i="0" u="none" strike="noStrike" baseline="0">
              <a:solidFill>
                <a:srgbClr val="000000"/>
              </a:solidFill>
              <a:latin typeface="ＭＳ Ｐゴシック"/>
              <a:ea typeface="ＭＳ Ｐゴシック"/>
            </a:rPr>
            <a:t>　→４位になった。</a:t>
          </a:r>
        </a:p>
        <a:p>
          <a:pPr algn="l" rtl="0">
            <a:defRPr sz="1000"/>
          </a:pPr>
          <a:endParaRPr lang="ja-JP" altLang="en-US" sz="900" b="0" i="0" u="none" strike="noStrike" baseline="0">
            <a:solidFill>
              <a:srgbClr val="000000"/>
            </a:solidFill>
            <a:latin typeface="ＭＳ Ｐゴシック"/>
            <a:ea typeface="ＭＳ Ｐゴシック"/>
          </a:endParaRPr>
        </a:p>
        <a:p>
          <a:pPr algn="l" rtl="0">
            <a:defRPr sz="1000"/>
          </a:pPr>
          <a:r>
            <a:rPr lang="ja-JP" altLang="en-US" sz="900" b="0" i="0" u="none" strike="noStrike" baseline="0">
              <a:solidFill>
                <a:srgbClr val="000000"/>
              </a:solidFill>
              <a:latin typeface="ＭＳ Ｐゴシック"/>
              <a:ea typeface="ＭＳ Ｐゴシック"/>
            </a:rPr>
            <a:t>・お箸がなかった。</a:t>
          </a:r>
        </a:p>
        <a:p>
          <a:pPr algn="l" rtl="0">
            <a:defRPr sz="1000"/>
          </a:pPr>
          <a:r>
            <a:rPr lang="ja-JP" altLang="en-US" sz="900" b="0" i="0" u="none" strike="noStrike" baseline="0">
              <a:solidFill>
                <a:srgbClr val="000000"/>
              </a:solidFill>
              <a:latin typeface="ＭＳ Ｐゴシック"/>
              <a:ea typeface="ＭＳ Ｐゴシック"/>
            </a:rPr>
            <a:t>・お茶のペットボトルを忘れた。</a:t>
          </a:r>
        </a:p>
        <a:p>
          <a:pPr algn="l" rtl="0">
            <a:defRPr sz="1000"/>
          </a:pPr>
          <a:r>
            <a:rPr lang="ja-JP" altLang="en-US" sz="900" b="0" i="0" u="none" strike="noStrike" baseline="0">
              <a:solidFill>
                <a:srgbClr val="000000"/>
              </a:solidFill>
              <a:latin typeface="ＭＳ Ｐゴシック"/>
              <a:ea typeface="ＭＳ Ｐゴシック"/>
            </a:rPr>
            <a:t>・子供用のジュース類はほしい。</a:t>
          </a:r>
        </a:p>
        <a:p>
          <a:pPr algn="l" rtl="0">
            <a:defRPr sz="1000"/>
          </a:pPr>
          <a:r>
            <a:rPr lang="ja-JP" altLang="en-US" sz="900" b="0" i="0" u="none" strike="noStrike" baseline="0">
              <a:solidFill>
                <a:srgbClr val="000000"/>
              </a:solidFill>
              <a:latin typeface="ＭＳ Ｐゴシック"/>
              <a:ea typeface="ＭＳ Ｐゴシック"/>
            </a:rPr>
            <a:t>・ガスコンロを持ってきたのは正解。</a:t>
          </a:r>
        </a:p>
        <a:p>
          <a:pPr algn="l" rtl="0">
            <a:defRPr sz="1000"/>
          </a:pPr>
          <a:r>
            <a:rPr lang="ja-JP" altLang="en-US" sz="900" b="0" i="0" u="none" strike="noStrike" baseline="0">
              <a:solidFill>
                <a:srgbClr val="000000"/>
              </a:solidFill>
              <a:latin typeface="ＭＳ Ｐゴシック"/>
              <a:ea typeface="ＭＳ Ｐゴシック"/>
            </a:rPr>
            <a:t>・お弁当は小学生４年くらいまでは、キッズ弁当を欲しがっていた。</a:t>
          </a:r>
        </a:p>
      </xdr:txBody>
    </xdr:sp>
    <xdr:clientData/>
  </xdr:twoCellAnchor>
  <xdr:twoCellAnchor>
    <xdr:from>
      <xdr:col>1</xdr:col>
      <xdr:colOff>647700</xdr:colOff>
      <xdr:row>0</xdr:row>
      <xdr:rowOff>0</xdr:rowOff>
    </xdr:from>
    <xdr:to>
      <xdr:col>4</xdr:col>
      <xdr:colOff>409575</xdr:colOff>
      <xdr:row>40</xdr:row>
      <xdr:rowOff>0</xdr:rowOff>
    </xdr:to>
    <xdr:sp macro="" textlink="">
      <xdr:nvSpPr>
        <xdr:cNvPr id="2050" name="Text Box 2">
          <a:extLst>
            <a:ext uri="{FF2B5EF4-FFF2-40B4-BE49-F238E27FC236}">
              <a16:creationId xmlns:a16="http://schemas.microsoft.com/office/drawing/2014/main" xmlns="" id="{00000000-0008-0000-0500-000002080000}"/>
            </a:ext>
          </a:extLst>
        </xdr:cNvPr>
        <xdr:cNvSpPr txBox="1">
          <a:spLocks noChangeArrowheads="1"/>
        </xdr:cNvSpPr>
      </xdr:nvSpPr>
      <xdr:spPr bwMode="auto">
        <a:xfrm>
          <a:off x="2209800" y="952500"/>
          <a:ext cx="1819275" cy="6858000"/>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lnSpc>
              <a:spcPts val="1100"/>
            </a:lnSpc>
            <a:defRPr sz="1000"/>
          </a:pPr>
          <a:endParaRPr lang="ja-JP" altLang="en-US" sz="900" b="0" i="0" u="none" strike="noStrike" baseline="0">
            <a:solidFill>
              <a:srgbClr val="000000"/>
            </a:solidFill>
            <a:latin typeface="ＭＳ Ｐゴシック"/>
            <a:ea typeface="ＭＳ Ｐゴシック"/>
          </a:endParaRPr>
        </a:p>
        <a:p>
          <a:pPr algn="l" rtl="0">
            <a:lnSpc>
              <a:spcPts val="1100"/>
            </a:lnSpc>
            <a:defRPr sz="1000"/>
          </a:pPr>
          <a:r>
            <a:rPr lang="en-US" altLang="ja-JP" sz="900" b="0" i="0" u="none" strike="noStrike" baseline="0">
              <a:solidFill>
                <a:srgbClr val="000000"/>
              </a:solidFill>
              <a:latin typeface="ＭＳ Ｐゴシック"/>
              <a:ea typeface="ＭＳ Ｐゴシック"/>
            </a:rPr>
            <a:t>【</a:t>
          </a:r>
          <a:r>
            <a:rPr lang="ja-JP" altLang="en-US" sz="900" b="0" i="0" u="none" strike="noStrike" baseline="0">
              <a:solidFill>
                <a:srgbClr val="000000"/>
              </a:solidFill>
              <a:latin typeface="ＭＳ Ｐゴシック"/>
              <a:ea typeface="ＭＳ Ｐゴシック"/>
            </a:rPr>
            <a:t>順位</a:t>
          </a:r>
          <a:r>
            <a:rPr lang="en-US" altLang="ja-JP" sz="900" b="0" i="0" u="none" strike="noStrike" baseline="0">
              <a:solidFill>
                <a:srgbClr val="000000"/>
              </a:solidFill>
              <a:latin typeface="ＭＳ Ｐゴシック"/>
              <a:ea typeface="ＭＳ Ｐゴシック"/>
            </a:rPr>
            <a:t>】</a:t>
          </a:r>
        </a:p>
        <a:p>
          <a:pPr algn="l" rtl="0">
            <a:lnSpc>
              <a:spcPts val="1100"/>
            </a:lnSpc>
            <a:defRPr sz="1000"/>
          </a:pPr>
          <a:r>
            <a:rPr lang="ja-JP" altLang="en-US" sz="900" b="0" i="0" u="none" strike="noStrike" baseline="0">
              <a:solidFill>
                <a:srgbClr val="000000"/>
              </a:solidFill>
              <a:latin typeface="ＭＳ Ｐゴシック"/>
              <a:ea typeface="ＭＳ Ｐゴシック"/>
            </a:rPr>
            <a:t>２０１２年　優勝（３３点）</a:t>
          </a:r>
          <a:r>
            <a:rPr lang="en-US" altLang="ja-JP" sz="900" b="0" i="0" u="none" strike="noStrike" baseline="0">
              <a:solidFill>
                <a:srgbClr val="000000"/>
              </a:solidFill>
              <a:latin typeface="ＭＳ Ｐゴシック"/>
              <a:ea typeface="ＭＳ Ｐゴシック"/>
            </a:rPr>
            <a:t>/</a:t>
          </a:r>
          <a:r>
            <a:rPr lang="ja-JP" altLang="en-US" sz="900" b="0" i="0" u="none" strike="noStrike" baseline="0">
              <a:solidFill>
                <a:srgbClr val="000000"/>
              </a:solidFill>
              <a:latin typeface="ＭＳ Ｐゴシック"/>
              <a:ea typeface="ＭＳ Ｐゴシック"/>
            </a:rPr>
            <a:t>１５団体</a:t>
          </a:r>
        </a:p>
        <a:p>
          <a:pPr algn="l" rtl="0">
            <a:lnSpc>
              <a:spcPts val="1100"/>
            </a:lnSpc>
            <a:defRPr sz="1000"/>
          </a:pPr>
          <a:endParaRPr lang="ja-JP" altLang="en-US" sz="900" b="0" i="0" u="none" strike="noStrike" baseline="0">
            <a:solidFill>
              <a:srgbClr val="000000"/>
            </a:solidFill>
            <a:latin typeface="ＭＳ Ｐゴシック"/>
            <a:ea typeface="ＭＳ Ｐゴシック"/>
          </a:endParaRPr>
        </a:p>
        <a:p>
          <a:pPr algn="l" rtl="0">
            <a:lnSpc>
              <a:spcPts val="1100"/>
            </a:lnSpc>
            <a:defRPr sz="1000"/>
          </a:pPr>
          <a:r>
            <a:rPr lang="en-US" altLang="ja-JP" sz="900" b="0" i="0" u="none" strike="noStrike" baseline="0">
              <a:solidFill>
                <a:srgbClr val="000000"/>
              </a:solidFill>
              <a:latin typeface="ＭＳ Ｐゴシック"/>
              <a:ea typeface="ＭＳ Ｐゴシック"/>
            </a:rPr>
            <a:t>【</a:t>
          </a:r>
          <a:r>
            <a:rPr lang="ja-JP" altLang="en-US" sz="900" b="0" i="0" u="none" strike="noStrike" baseline="0">
              <a:solidFill>
                <a:srgbClr val="000000"/>
              </a:solidFill>
              <a:latin typeface="ＭＳ Ｐゴシック"/>
              <a:ea typeface="ＭＳ Ｐゴシック"/>
            </a:rPr>
            <a:t>運動会の反省</a:t>
          </a:r>
          <a:r>
            <a:rPr lang="en-US" altLang="ja-JP" sz="900" b="0" i="0" u="none" strike="noStrike" baseline="0">
              <a:solidFill>
                <a:srgbClr val="000000"/>
              </a:solidFill>
              <a:latin typeface="ＭＳ Ｐゴシック"/>
              <a:ea typeface="ＭＳ Ｐゴシック"/>
            </a:rPr>
            <a:t>】</a:t>
          </a:r>
        </a:p>
        <a:p>
          <a:pPr algn="l" rtl="0">
            <a:lnSpc>
              <a:spcPts val="1100"/>
            </a:lnSpc>
            <a:defRPr sz="1000"/>
          </a:pPr>
          <a:r>
            <a:rPr lang="ja-JP" altLang="en-US" sz="900" b="0" i="0" u="none" strike="noStrike" baseline="0">
              <a:solidFill>
                <a:srgbClr val="000000"/>
              </a:solidFill>
              <a:latin typeface="ＭＳ Ｐゴシック"/>
              <a:ea typeface="ＭＳ Ｐゴシック"/>
            </a:rPr>
            <a:t>・連続総合優勝できた。快挙！</a:t>
          </a:r>
        </a:p>
        <a:p>
          <a:pPr algn="l" rtl="0">
            <a:lnSpc>
              <a:spcPts val="1100"/>
            </a:lnSpc>
            <a:defRPr sz="1000"/>
          </a:pPr>
          <a:r>
            <a:rPr lang="ja-JP" altLang="en-US" sz="900" b="0" i="0" u="none" strike="noStrike" baseline="0">
              <a:solidFill>
                <a:srgbClr val="000000"/>
              </a:solidFill>
              <a:latin typeface="ＭＳ Ｐゴシック"/>
              <a:ea typeface="ＭＳ Ｐゴシック"/>
            </a:rPr>
            <a:t>・新しい人が多く参加してくれた。</a:t>
          </a:r>
        </a:p>
        <a:p>
          <a:pPr algn="l" rtl="0">
            <a:lnSpc>
              <a:spcPts val="1100"/>
            </a:lnSpc>
            <a:defRPr sz="1000"/>
          </a:pPr>
          <a:r>
            <a:rPr lang="ja-JP" altLang="en-US" sz="900" b="0" i="0" u="none" strike="noStrike" baseline="0">
              <a:solidFill>
                <a:srgbClr val="000000"/>
              </a:solidFill>
              <a:latin typeface="ＭＳ Ｐゴシック"/>
              <a:ea typeface="ＭＳ Ｐゴシック"/>
            </a:rPr>
            <a:t>　中山さん、長縄さん</a:t>
          </a:r>
        </a:p>
        <a:p>
          <a:pPr algn="l" rtl="0">
            <a:lnSpc>
              <a:spcPts val="1100"/>
            </a:lnSpc>
            <a:defRPr sz="1000"/>
          </a:pPr>
          <a:r>
            <a:rPr lang="ja-JP" altLang="en-US" sz="900" b="0" i="0" u="none" strike="noStrike" baseline="0">
              <a:solidFill>
                <a:srgbClr val="000000"/>
              </a:solidFill>
              <a:latin typeface="ＭＳ Ｐゴシック"/>
              <a:ea typeface="ＭＳ Ｐゴシック"/>
            </a:rPr>
            <a:t>・つなひき：西軍勝ち</a:t>
          </a:r>
        </a:p>
        <a:p>
          <a:pPr algn="l" rtl="0">
            <a:lnSpc>
              <a:spcPts val="1100"/>
            </a:lnSpc>
            <a:defRPr sz="1000"/>
          </a:pPr>
          <a:r>
            <a:rPr lang="ja-JP" altLang="en-US" sz="900" b="0" i="0" u="none" strike="noStrike" baseline="0">
              <a:solidFill>
                <a:srgbClr val="000000"/>
              </a:solidFill>
              <a:latin typeface="ＭＳ Ｐゴシック"/>
              <a:ea typeface="ＭＳ Ｐゴシック"/>
            </a:rPr>
            <a:t>　軍手が必要。ゴムなしのほうがなじんでいい。</a:t>
          </a:r>
        </a:p>
        <a:p>
          <a:pPr algn="l" rtl="0">
            <a:lnSpc>
              <a:spcPts val="1100"/>
            </a:lnSpc>
            <a:defRPr sz="1000"/>
          </a:pPr>
          <a:r>
            <a:rPr lang="ja-JP" altLang="en-US" sz="900" b="0" i="0" u="none" strike="noStrike" baseline="0">
              <a:solidFill>
                <a:srgbClr val="000000"/>
              </a:solidFill>
              <a:latin typeface="ＭＳ Ｐゴシック"/>
              <a:ea typeface="ＭＳ Ｐゴシック"/>
            </a:rPr>
            <a:t>・玉のこしレース：４位</a:t>
          </a:r>
        </a:p>
        <a:p>
          <a:pPr algn="l" rtl="0">
            <a:lnSpc>
              <a:spcPts val="1100"/>
            </a:lnSpc>
            <a:defRPr sz="1000"/>
          </a:pPr>
          <a:r>
            <a:rPr lang="ja-JP" altLang="en-US" sz="900" b="0" i="0" u="none" strike="noStrike" baseline="0">
              <a:solidFill>
                <a:srgbClr val="000000"/>
              </a:solidFill>
              <a:latin typeface="ＭＳ Ｐゴシック"/>
              <a:ea typeface="ＭＳ Ｐゴシック"/>
            </a:rPr>
            <a:t>　ボールが軽かった。風に流された。</a:t>
          </a:r>
        </a:p>
        <a:p>
          <a:pPr algn="l" rtl="0">
            <a:lnSpc>
              <a:spcPts val="1100"/>
            </a:lnSpc>
            <a:defRPr sz="1000"/>
          </a:pPr>
          <a:r>
            <a:rPr lang="ja-JP" altLang="en-US" sz="900" b="0" i="0" u="none" strike="noStrike" baseline="0">
              <a:solidFill>
                <a:srgbClr val="000000"/>
              </a:solidFill>
              <a:latin typeface="ＭＳ Ｐゴシック"/>
              <a:ea typeface="ＭＳ Ｐゴシック"/>
            </a:rPr>
            <a:t>・玉入れ：負け</a:t>
          </a:r>
        </a:p>
        <a:p>
          <a:pPr algn="l" rtl="0">
            <a:lnSpc>
              <a:spcPts val="1100"/>
            </a:lnSpc>
            <a:defRPr sz="1000"/>
          </a:pPr>
          <a:r>
            <a:rPr lang="ja-JP" altLang="en-US" sz="900" b="0" i="0" u="none" strike="noStrike" baseline="0">
              <a:solidFill>
                <a:srgbClr val="000000"/>
              </a:solidFill>
              <a:latin typeface="ＭＳ Ｐゴシック"/>
              <a:ea typeface="ＭＳ Ｐゴシック"/>
            </a:rPr>
            <a:t>・長げたリレー：１位</a:t>
          </a:r>
        </a:p>
        <a:p>
          <a:pPr algn="l" rtl="0">
            <a:lnSpc>
              <a:spcPts val="1100"/>
            </a:lnSpc>
            <a:defRPr sz="1000"/>
          </a:pPr>
          <a:r>
            <a:rPr lang="ja-JP" altLang="en-US" sz="900" b="0" i="0" u="none" strike="noStrike" baseline="0">
              <a:solidFill>
                <a:srgbClr val="000000"/>
              </a:solidFill>
              <a:latin typeface="ＭＳ Ｐゴシック"/>
              <a:ea typeface="ＭＳ Ｐゴシック"/>
            </a:rPr>
            <a:t>大人二人が子供一人を挟むようにする。</a:t>
          </a:r>
        </a:p>
        <a:p>
          <a:pPr algn="l" rtl="0">
            <a:lnSpc>
              <a:spcPts val="1100"/>
            </a:lnSpc>
            <a:defRPr sz="1000"/>
          </a:pPr>
          <a:r>
            <a:rPr lang="ja-JP" altLang="en-US" sz="900" b="0" i="0" u="none" strike="noStrike" baseline="0">
              <a:solidFill>
                <a:srgbClr val="000000"/>
              </a:solidFill>
              <a:latin typeface="ＭＳ Ｐゴシック"/>
              <a:ea typeface="ＭＳ Ｐゴシック"/>
            </a:rPr>
            <a:t>下駄が脱げないように下駄の紐になるべく足を深く入れるようにする。</a:t>
          </a:r>
        </a:p>
        <a:p>
          <a:pPr algn="l" rtl="0">
            <a:defRPr sz="1000"/>
          </a:pPr>
          <a:r>
            <a:rPr lang="ja-JP" altLang="en-US" sz="900" b="0" i="0" u="none" strike="noStrike" baseline="0">
              <a:solidFill>
                <a:srgbClr val="000000"/>
              </a:solidFill>
              <a:latin typeface="ＭＳ Ｐゴシック"/>
              <a:ea typeface="ＭＳ Ｐゴシック"/>
            </a:rPr>
            <a:t>掛け声（右、左）で、上に足をあげずに、スリ足で、、前に出すような感じで。先頭の人の腕はフリーにして、腕を振ることでバランスが取れる。</a:t>
          </a:r>
        </a:p>
        <a:p>
          <a:pPr algn="l" rtl="0">
            <a:defRPr sz="1000"/>
          </a:pPr>
          <a:r>
            <a:rPr lang="ja-JP" altLang="en-US" sz="900" b="0" i="0" u="none" strike="noStrike" baseline="0">
              <a:solidFill>
                <a:srgbClr val="000000"/>
              </a:solidFill>
              <a:latin typeface="ＭＳ Ｐゴシック"/>
              <a:ea typeface="ＭＳ Ｐゴシック"/>
            </a:rPr>
            <a:t>ひざをまげるといい。</a:t>
          </a:r>
        </a:p>
        <a:p>
          <a:pPr algn="l" rtl="0">
            <a:lnSpc>
              <a:spcPts val="1100"/>
            </a:lnSpc>
            <a:defRPr sz="1000"/>
          </a:pPr>
          <a:endParaRPr lang="ja-JP" altLang="en-US" sz="900" b="0" i="0" u="none" strike="noStrike" baseline="0">
            <a:solidFill>
              <a:srgbClr val="000000"/>
            </a:solidFill>
            <a:latin typeface="ＭＳ Ｐゴシック"/>
            <a:ea typeface="ＭＳ Ｐゴシック"/>
          </a:endParaRPr>
        </a:p>
        <a:p>
          <a:pPr algn="l" rtl="0">
            <a:defRPr sz="1000"/>
          </a:pPr>
          <a:r>
            <a:rPr lang="ja-JP" altLang="en-US" sz="900" b="0" i="0" u="none" strike="noStrike" baseline="0">
              <a:solidFill>
                <a:srgbClr val="000000"/>
              </a:solidFill>
              <a:latin typeface="ＭＳ Ｐゴシック"/>
              <a:ea typeface="ＭＳ Ｐゴシック"/>
            </a:rPr>
            <a:t>・ジグザグボール：２位</a:t>
          </a:r>
        </a:p>
        <a:p>
          <a:pPr algn="l" rtl="0">
            <a:defRPr sz="1000"/>
          </a:pPr>
          <a:r>
            <a:rPr lang="ja-JP" altLang="en-US" sz="900" b="0" i="0" u="none" strike="noStrike" baseline="0">
              <a:solidFill>
                <a:srgbClr val="000000"/>
              </a:solidFill>
              <a:latin typeface="ＭＳ Ｐゴシック"/>
              <a:ea typeface="ＭＳ Ｐゴシック"/>
            </a:rPr>
            <a:t>下野さんがバスケをやっていたということでうまかった。信之介くんもうまかった。</a:t>
          </a:r>
        </a:p>
        <a:p>
          <a:pPr algn="l" rtl="0">
            <a:lnSpc>
              <a:spcPts val="1100"/>
            </a:lnSpc>
            <a:defRPr sz="1000"/>
          </a:pPr>
          <a:endParaRPr lang="ja-JP" altLang="en-US" sz="900" b="0" i="0" u="none" strike="noStrike" baseline="0">
            <a:solidFill>
              <a:srgbClr val="000000"/>
            </a:solidFill>
            <a:latin typeface="ＭＳ Ｐゴシック"/>
            <a:ea typeface="ＭＳ Ｐゴシック"/>
          </a:endParaRPr>
        </a:p>
        <a:p>
          <a:pPr algn="l" rtl="0">
            <a:defRPr sz="1000"/>
          </a:pPr>
          <a:r>
            <a:rPr lang="ja-JP" altLang="en-US" sz="900" b="0" i="0" u="none" strike="noStrike" baseline="0">
              <a:solidFill>
                <a:srgbClr val="000000"/>
              </a:solidFill>
              <a:latin typeface="ＭＳ Ｐゴシック"/>
              <a:ea typeface="ＭＳ Ｐゴシック"/>
            </a:rPr>
            <a:t>・お水がなかった。</a:t>
          </a:r>
        </a:p>
        <a:p>
          <a:pPr algn="l" rtl="0">
            <a:lnSpc>
              <a:spcPts val="1100"/>
            </a:lnSpc>
            <a:defRPr sz="1000"/>
          </a:pPr>
          <a:r>
            <a:rPr lang="ja-JP" altLang="en-US" sz="900" b="0" i="0" u="none" strike="noStrike" baseline="0">
              <a:solidFill>
                <a:srgbClr val="000000"/>
              </a:solidFill>
              <a:latin typeface="ＭＳ Ｐゴシック"/>
              <a:ea typeface="ＭＳ Ｐゴシック"/>
            </a:rPr>
            <a:t>・飲み物が足りなくなった。</a:t>
          </a:r>
        </a:p>
        <a:p>
          <a:pPr algn="l" rtl="0">
            <a:defRPr sz="1000"/>
          </a:pPr>
          <a:r>
            <a:rPr lang="ja-JP" altLang="en-US" sz="900" b="0" i="0" u="none" strike="noStrike" baseline="0">
              <a:solidFill>
                <a:srgbClr val="000000"/>
              </a:solidFill>
              <a:latin typeface="ＭＳ Ｐゴシック"/>
              <a:ea typeface="ＭＳ Ｐゴシック"/>
            </a:rPr>
            <a:t>・お弁当が余った。６食分。あわじさんの間違いのよう。</a:t>
          </a:r>
        </a:p>
        <a:p>
          <a:pPr algn="l" rtl="0">
            <a:defRPr sz="1000"/>
          </a:pPr>
          <a:endParaRPr lang="ja-JP" altLang="en-US" sz="900" b="0" i="0" u="none" strike="noStrike" baseline="0">
            <a:solidFill>
              <a:srgbClr val="000000"/>
            </a:solidFill>
            <a:latin typeface="ＭＳ Ｐゴシック"/>
            <a:ea typeface="ＭＳ Ｐゴシック"/>
          </a:endParaRPr>
        </a:p>
      </xdr:txBody>
    </xdr:sp>
    <xdr:clientData/>
  </xdr:twoCellAnchor>
  <xdr:twoCellAnchor>
    <xdr:from>
      <xdr:col>0</xdr:col>
      <xdr:colOff>0</xdr:colOff>
      <xdr:row>0</xdr:row>
      <xdr:rowOff>9525</xdr:rowOff>
    </xdr:from>
    <xdr:to>
      <xdr:col>1</xdr:col>
      <xdr:colOff>542925</xdr:colOff>
      <xdr:row>31</xdr:row>
      <xdr:rowOff>19050</xdr:rowOff>
    </xdr:to>
    <xdr:sp macro="" textlink="">
      <xdr:nvSpPr>
        <xdr:cNvPr id="2062" name="Text Box 14">
          <a:extLst>
            <a:ext uri="{FF2B5EF4-FFF2-40B4-BE49-F238E27FC236}">
              <a16:creationId xmlns:a16="http://schemas.microsoft.com/office/drawing/2014/main" xmlns="" id="{00000000-0008-0000-0500-00000E080000}"/>
            </a:ext>
          </a:extLst>
        </xdr:cNvPr>
        <xdr:cNvSpPr txBox="1">
          <a:spLocks noChangeArrowheads="1"/>
        </xdr:cNvSpPr>
      </xdr:nvSpPr>
      <xdr:spPr bwMode="auto">
        <a:xfrm>
          <a:off x="0" y="9525"/>
          <a:ext cx="1819275" cy="5324475"/>
        </a:xfrm>
        <a:prstGeom prst="rect">
          <a:avLst/>
        </a:prstGeom>
        <a:solidFill>
          <a:srgbClr val="FFFFFF"/>
        </a:solidFill>
        <a:ln w="9525">
          <a:solidFill>
            <a:srgbClr val="000000"/>
          </a:solidFill>
          <a:miter lim="800000"/>
          <a:headEnd/>
          <a:tailEnd/>
        </a:ln>
      </xdr:spPr>
      <xdr:txBody>
        <a:bodyPr vertOverflow="clip" wrap="square" lIns="27432" tIns="18288" rIns="0" bIns="0" anchor="t" upright="1"/>
        <a:lstStyle/>
        <a:p>
          <a:pPr algn="l" rtl="0">
            <a:lnSpc>
              <a:spcPts val="1100"/>
            </a:lnSpc>
            <a:defRPr sz="1000"/>
          </a:pPr>
          <a:endParaRPr lang="ja-JP" altLang="en-US" sz="900" b="0" i="0" u="none" strike="noStrike" baseline="0">
            <a:solidFill>
              <a:srgbClr val="000000"/>
            </a:solidFill>
            <a:latin typeface="ＭＳ Ｐゴシック"/>
            <a:ea typeface="ＭＳ Ｐゴシック"/>
          </a:endParaRPr>
        </a:p>
        <a:p>
          <a:pPr algn="l" rtl="0">
            <a:lnSpc>
              <a:spcPts val="1100"/>
            </a:lnSpc>
            <a:defRPr sz="1000"/>
          </a:pPr>
          <a:r>
            <a:rPr lang="ja-JP" altLang="en-US" sz="900" b="0" i="0" u="none" strike="noStrike" baseline="0">
              <a:solidFill>
                <a:srgbClr val="000000"/>
              </a:solidFill>
              <a:latin typeface="ＭＳ Ｐゴシック"/>
              <a:ea typeface="ＭＳ Ｐゴシック"/>
            </a:rPr>
            <a:t>【順位】</a:t>
          </a:r>
        </a:p>
        <a:p>
          <a:pPr algn="l" rtl="0">
            <a:lnSpc>
              <a:spcPts val="1100"/>
            </a:lnSpc>
            <a:defRPr sz="1000"/>
          </a:pPr>
          <a:r>
            <a:rPr lang="ja-JP" altLang="en-US" sz="900" b="0" i="0" u="none" strike="noStrike" baseline="0">
              <a:solidFill>
                <a:srgbClr val="000000"/>
              </a:solidFill>
              <a:latin typeface="ＭＳ Ｐゴシック"/>
              <a:ea typeface="ＭＳ Ｐゴシック"/>
            </a:rPr>
            <a:t>２０１３年　優勝（３１点）/１５団体</a:t>
          </a:r>
        </a:p>
        <a:p>
          <a:pPr algn="l" rtl="0">
            <a:lnSpc>
              <a:spcPts val="1100"/>
            </a:lnSpc>
            <a:defRPr sz="1000"/>
          </a:pPr>
          <a:endParaRPr lang="ja-JP" altLang="en-US" sz="900" b="0" i="0" u="none" strike="noStrike" baseline="0">
            <a:solidFill>
              <a:srgbClr val="000000"/>
            </a:solidFill>
            <a:latin typeface="ＭＳ Ｐゴシック"/>
            <a:ea typeface="ＭＳ Ｐゴシック"/>
          </a:endParaRPr>
        </a:p>
        <a:p>
          <a:pPr algn="l" rtl="0">
            <a:lnSpc>
              <a:spcPts val="1100"/>
            </a:lnSpc>
            <a:defRPr sz="1000"/>
          </a:pPr>
          <a:r>
            <a:rPr lang="ja-JP" altLang="en-US" sz="900" b="0" i="0" u="none" strike="noStrike" baseline="0">
              <a:solidFill>
                <a:srgbClr val="000000"/>
              </a:solidFill>
              <a:latin typeface="ＭＳ Ｐゴシック"/>
              <a:ea typeface="ＭＳ Ｐゴシック"/>
            </a:rPr>
            <a:t>【運動会の反省・コツ】</a:t>
          </a:r>
        </a:p>
        <a:p>
          <a:pPr algn="l" rtl="0">
            <a:lnSpc>
              <a:spcPts val="1100"/>
            </a:lnSpc>
            <a:defRPr sz="1000"/>
          </a:pPr>
          <a:r>
            <a:rPr lang="ja-JP" altLang="en-US" sz="900" b="0" i="0" u="none" strike="noStrike" baseline="0">
              <a:solidFill>
                <a:srgbClr val="000000"/>
              </a:solidFill>
              <a:latin typeface="ＭＳ Ｐゴシック"/>
              <a:ea typeface="ＭＳ Ｐゴシック"/>
            </a:rPr>
            <a:t>①つなひき：西軍勝ち</a:t>
          </a:r>
        </a:p>
        <a:p>
          <a:pPr algn="l" rtl="0">
            <a:lnSpc>
              <a:spcPts val="1100"/>
            </a:lnSpc>
            <a:defRPr sz="1000"/>
          </a:pPr>
          <a:r>
            <a:rPr lang="ja-JP" altLang="en-US" sz="900" b="0" i="0" u="none" strike="noStrike" baseline="0">
              <a:solidFill>
                <a:srgbClr val="000000"/>
              </a:solidFill>
              <a:latin typeface="ＭＳ Ｐゴシック"/>
              <a:ea typeface="ＭＳ Ｐゴシック"/>
            </a:rPr>
            <a:t>　軍手が必要。ゴムなしのほうがなじんでいい。（長縄さん）</a:t>
          </a:r>
        </a:p>
        <a:p>
          <a:pPr algn="l" rtl="0">
            <a:lnSpc>
              <a:spcPts val="1100"/>
            </a:lnSpc>
            <a:defRPr sz="1000"/>
          </a:pPr>
          <a:r>
            <a:rPr lang="ja-JP" altLang="en-US" sz="900" b="0" i="0" u="none" strike="noStrike" baseline="0">
              <a:solidFill>
                <a:srgbClr val="000000"/>
              </a:solidFill>
              <a:latin typeface="ＭＳ Ｐゴシック"/>
              <a:ea typeface="ＭＳ Ｐゴシック"/>
            </a:rPr>
            <a:t>②玉のこしレース：４位</a:t>
          </a:r>
        </a:p>
        <a:p>
          <a:pPr algn="l" rtl="0">
            <a:lnSpc>
              <a:spcPts val="1100"/>
            </a:lnSpc>
            <a:defRPr sz="1000"/>
          </a:pPr>
          <a:r>
            <a:rPr lang="ja-JP" altLang="en-US" sz="900" b="0" i="0" u="none" strike="noStrike" baseline="0">
              <a:solidFill>
                <a:srgbClr val="000000"/>
              </a:solidFill>
              <a:latin typeface="ＭＳ Ｐゴシック"/>
              <a:ea typeface="ＭＳ Ｐゴシック"/>
            </a:rPr>
            <a:t>　ボールが軽かった。風に流された。（金沢さん）</a:t>
          </a:r>
        </a:p>
        <a:p>
          <a:pPr algn="l" rtl="0">
            <a:lnSpc>
              <a:spcPts val="1100"/>
            </a:lnSpc>
            <a:defRPr sz="1000"/>
          </a:pPr>
          <a:r>
            <a:rPr lang="ja-JP" altLang="en-US" sz="900" b="0" i="0" u="none" strike="noStrike" baseline="0">
              <a:solidFill>
                <a:srgbClr val="000000"/>
              </a:solidFill>
              <a:latin typeface="ＭＳ Ｐゴシック"/>
              <a:ea typeface="ＭＳ Ｐゴシック"/>
            </a:rPr>
            <a:t>③長げたリレー：１位</a:t>
          </a:r>
        </a:p>
        <a:p>
          <a:pPr algn="l" rtl="0">
            <a:lnSpc>
              <a:spcPts val="1100"/>
            </a:lnSpc>
            <a:defRPr sz="1000"/>
          </a:pPr>
          <a:r>
            <a:rPr lang="ja-JP" altLang="en-US" sz="900" b="0" i="0" u="none" strike="noStrike" baseline="0">
              <a:solidFill>
                <a:srgbClr val="000000"/>
              </a:solidFill>
              <a:latin typeface="ＭＳ Ｐゴシック"/>
              <a:ea typeface="ＭＳ Ｐゴシック"/>
            </a:rPr>
            <a:t>大人二人が子供一人を挟むようにする。</a:t>
          </a:r>
        </a:p>
        <a:p>
          <a:pPr algn="l" rtl="0">
            <a:lnSpc>
              <a:spcPts val="1100"/>
            </a:lnSpc>
            <a:defRPr sz="1000"/>
          </a:pPr>
          <a:r>
            <a:rPr lang="ja-JP" altLang="en-US" sz="900" b="0" i="0" u="none" strike="noStrike" baseline="0">
              <a:solidFill>
                <a:srgbClr val="000000"/>
              </a:solidFill>
              <a:latin typeface="ＭＳ Ｐゴシック"/>
              <a:ea typeface="ＭＳ Ｐゴシック"/>
            </a:rPr>
            <a:t>下駄が脱げないように下駄の紐になるべく足を深く入れるようにする。</a:t>
          </a:r>
        </a:p>
        <a:p>
          <a:pPr algn="l" rtl="0">
            <a:defRPr sz="1000"/>
          </a:pPr>
          <a:r>
            <a:rPr lang="ja-JP" altLang="en-US" sz="900" b="0" i="0" u="none" strike="noStrike" baseline="0">
              <a:solidFill>
                <a:srgbClr val="000000"/>
              </a:solidFill>
              <a:latin typeface="ＭＳ Ｐゴシック"/>
              <a:ea typeface="ＭＳ Ｐゴシック"/>
            </a:rPr>
            <a:t>掛け声（右、左）で、上に足をあげずに、スリ足で、、前に出すような感じで。先頭の人の腕はフリーにして、腕を振ることでバランスが取れる。</a:t>
          </a:r>
        </a:p>
        <a:p>
          <a:pPr algn="l" rtl="0">
            <a:lnSpc>
              <a:spcPts val="1100"/>
            </a:lnSpc>
            <a:defRPr sz="1000"/>
          </a:pPr>
          <a:r>
            <a:rPr lang="ja-JP" altLang="en-US" sz="900" b="0" i="0" u="none" strike="noStrike" baseline="0">
              <a:solidFill>
                <a:srgbClr val="000000"/>
              </a:solidFill>
              <a:latin typeface="ＭＳ Ｐゴシック"/>
              <a:ea typeface="ＭＳ Ｐゴシック"/>
            </a:rPr>
            <a:t>ひざをまげるといい。</a:t>
          </a:r>
        </a:p>
        <a:p>
          <a:pPr algn="l" rtl="0">
            <a:defRPr sz="1000"/>
          </a:pPr>
          <a:r>
            <a:rPr lang="ja-JP" altLang="en-US" sz="900" b="0" i="0" u="none" strike="noStrike" baseline="0">
              <a:solidFill>
                <a:srgbClr val="000000"/>
              </a:solidFill>
              <a:latin typeface="ＭＳ Ｐゴシック"/>
              <a:ea typeface="ＭＳ Ｐゴシック"/>
            </a:rPr>
            <a:t>④ジグザグボール：２位</a:t>
          </a:r>
        </a:p>
        <a:p>
          <a:pPr algn="l" rtl="0">
            <a:lnSpc>
              <a:spcPts val="1100"/>
            </a:lnSpc>
            <a:defRPr sz="1000"/>
          </a:pPr>
          <a:r>
            <a:rPr lang="ja-JP" altLang="en-US" sz="900" b="0" i="0" u="none" strike="noStrike" baseline="0">
              <a:solidFill>
                <a:srgbClr val="000000"/>
              </a:solidFill>
              <a:latin typeface="ＭＳ Ｐゴシック"/>
              <a:ea typeface="ＭＳ Ｐゴシック"/>
            </a:rPr>
            <a:t>下野さんご主人がバスケをやっていたということでうまかった。信之介くんもうまかった。</a:t>
          </a:r>
        </a:p>
        <a:p>
          <a:pPr algn="l" rtl="0">
            <a:defRPr sz="1000"/>
          </a:pPr>
          <a:endParaRPr lang="ja-JP" altLang="en-US" sz="900" b="0" i="0" u="none" strike="noStrike" baseline="0">
            <a:solidFill>
              <a:srgbClr val="000000"/>
            </a:solidFill>
            <a:latin typeface="ＭＳ Ｐゴシック"/>
            <a:ea typeface="ＭＳ Ｐゴシック"/>
          </a:endParaRPr>
        </a:p>
        <a:p>
          <a:pPr algn="l" rtl="0">
            <a:defRPr sz="1000"/>
          </a:pPr>
          <a:r>
            <a:rPr lang="ja-JP" altLang="en-US" sz="900" b="0" i="0" u="none" strike="noStrike" baseline="0">
              <a:solidFill>
                <a:srgbClr val="000000"/>
              </a:solidFill>
              <a:latin typeface="ＭＳ Ｐゴシック"/>
              <a:ea typeface="ＭＳ Ｐゴシック"/>
            </a:rPr>
            <a:t>・お水がなかった。</a:t>
          </a:r>
        </a:p>
        <a:p>
          <a:pPr algn="l" rtl="0">
            <a:defRPr sz="1000"/>
          </a:pPr>
          <a:r>
            <a:rPr lang="ja-JP" altLang="en-US" sz="900" b="0" i="0" u="none" strike="noStrike" baseline="0">
              <a:solidFill>
                <a:srgbClr val="000000"/>
              </a:solidFill>
              <a:latin typeface="ＭＳ Ｐゴシック"/>
              <a:ea typeface="ＭＳ Ｐゴシック"/>
            </a:rPr>
            <a:t>・飲み物が足りなくなった。</a:t>
          </a:r>
        </a:p>
        <a:p>
          <a:pPr algn="l" rtl="0">
            <a:defRPr sz="1000"/>
          </a:pPr>
          <a:endParaRPr lang="ja-JP" altLang="en-US" sz="900" b="0" i="0" u="none" strike="noStrike" baseline="0">
            <a:solidFill>
              <a:srgbClr val="000000"/>
            </a:solidFill>
            <a:latin typeface="ＭＳ Ｐゴシック"/>
            <a:ea typeface="ＭＳ Ｐゴシック"/>
          </a:endParaRPr>
        </a:p>
        <a:p>
          <a:pPr algn="l" rtl="0">
            <a:defRPr sz="1000"/>
          </a:pPr>
          <a:r>
            <a:rPr lang="ja-JP" altLang="en-US" sz="900" b="0" i="0" u="none" strike="noStrike" baseline="0">
              <a:solidFill>
                <a:srgbClr val="000000"/>
              </a:solidFill>
              <a:latin typeface="ＭＳ Ｐゴシック"/>
              <a:ea typeface="ＭＳ Ｐゴシック"/>
            </a:rPr>
            <a:t>チーム得点</a:t>
          </a:r>
        </a:p>
        <a:p>
          <a:pPr algn="l" rtl="0">
            <a:defRPr sz="1000"/>
          </a:pPr>
          <a:r>
            <a:rPr lang="ja-JP" altLang="en-US" sz="900" b="0" i="0" u="none" strike="noStrike" baseline="0">
              <a:solidFill>
                <a:srgbClr val="000000"/>
              </a:solidFill>
              <a:latin typeface="ＭＳ Ｐゴシック"/>
              <a:ea typeface="ＭＳ Ｐゴシック"/>
            </a:rPr>
            <a:t>１位：１０点、２位：８点、３位：６点</a:t>
          </a:r>
        </a:p>
        <a:p>
          <a:pPr algn="l" rtl="0">
            <a:defRPr sz="1000"/>
          </a:pPr>
          <a:r>
            <a:rPr lang="ja-JP" altLang="en-US" sz="900" b="0" i="0" u="none" strike="noStrike" baseline="0">
              <a:solidFill>
                <a:srgbClr val="000000"/>
              </a:solidFill>
              <a:latin typeface="ＭＳ Ｐゴシック"/>
              <a:ea typeface="ＭＳ Ｐゴシック"/>
            </a:rPr>
            <a:t>４位：５点、５位：４点、６位：３点</a:t>
          </a:r>
        </a:p>
        <a:p>
          <a:pPr algn="l" rtl="0">
            <a:lnSpc>
              <a:spcPts val="1100"/>
            </a:lnSpc>
            <a:defRPr sz="1000"/>
          </a:pPr>
          <a:r>
            <a:rPr lang="ja-JP" altLang="en-US" sz="900" b="0" i="0" u="none" strike="noStrike" baseline="0">
              <a:solidFill>
                <a:srgbClr val="000000"/>
              </a:solidFill>
              <a:latin typeface="ＭＳ Ｐゴシック"/>
              <a:ea typeface="ＭＳ Ｐゴシック"/>
            </a:rPr>
            <a:t>参加：１点</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BB40"/>
  <sheetViews>
    <sheetView tabSelected="1" zoomScaleNormal="100" workbookViewId="0">
      <pane xSplit="14" ySplit="5" topLeftCell="O15" activePane="bottomRight" state="frozen"/>
      <selection pane="topRight" activeCell="K1" sqref="K1"/>
      <selection pane="bottomLeft" activeCell="A6" sqref="A6"/>
      <selection pane="bottomRight" activeCell="H1" sqref="H1"/>
    </sheetView>
  </sheetViews>
  <sheetFormatPr defaultRowHeight="11.25"/>
  <cols>
    <col min="1" max="1" width="4.375" style="2" customWidth="1"/>
    <col min="2" max="2" width="10.5" style="2" bestFit="1" customWidth="1"/>
    <col min="3" max="3" width="6.375" style="32" customWidth="1"/>
    <col min="4" max="4" width="11.375" style="2" bestFit="1" customWidth="1"/>
    <col min="5" max="8" width="4.75" style="2" customWidth="1"/>
    <col min="9" max="9" width="7.25" style="2" customWidth="1"/>
    <col min="10" max="10" width="6.5" style="2" customWidth="1"/>
    <col min="11" max="11" width="7.25" style="2" customWidth="1"/>
    <col min="12" max="13" width="6.75" style="2" customWidth="1"/>
    <col min="14" max="14" width="7.5" style="2" customWidth="1"/>
    <col min="15" max="53" width="4.25" style="2" customWidth="1"/>
    <col min="54" max="54" width="13" style="2" bestFit="1" customWidth="1"/>
    <col min="55" max="16384" width="9" style="2"/>
  </cols>
  <sheetData>
    <row r="1" spans="1:54" ht="24" customHeight="1">
      <c r="A1" s="9"/>
      <c r="B1" s="9"/>
      <c r="C1" s="27"/>
      <c r="D1" s="9"/>
      <c r="E1" s="9"/>
      <c r="F1" s="9"/>
      <c r="G1" s="9"/>
      <c r="H1" s="9"/>
      <c r="I1" s="9"/>
      <c r="J1" s="9"/>
      <c r="K1" s="9"/>
      <c r="L1" s="12" t="s">
        <v>154</v>
      </c>
      <c r="M1" s="71" t="s">
        <v>155</v>
      </c>
      <c r="N1" s="1" t="s">
        <v>60</v>
      </c>
      <c r="O1" s="103" t="s">
        <v>16</v>
      </c>
      <c r="P1" s="103"/>
      <c r="Q1" s="103"/>
      <c r="R1" s="103" t="s">
        <v>17</v>
      </c>
      <c r="S1" s="103"/>
      <c r="T1" s="103"/>
      <c r="U1" s="3" t="s">
        <v>0</v>
      </c>
      <c r="V1" s="24" t="s">
        <v>49</v>
      </c>
      <c r="W1" s="3" t="s">
        <v>1</v>
      </c>
      <c r="X1" s="24" t="s">
        <v>2</v>
      </c>
      <c r="Y1" s="102" t="s">
        <v>18</v>
      </c>
      <c r="Z1" s="102"/>
      <c r="AA1" s="103" t="s">
        <v>19</v>
      </c>
      <c r="AB1" s="103"/>
      <c r="AC1" s="103"/>
      <c r="AD1" s="102" t="s">
        <v>20</v>
      </c>
      <c r="AE1" s="102"/>
      <c r="AF1" s="53" t="s">
        <v>3</v>
      </c>
      <c r="AG1" s="102" t="s">
        <v>21</v>
      </c>
      <c r="AH1" s="102"/>
      <c r="AI1" s="102"/>
      <c r="AJ1" s="102"/>
      <c r="AK1" s="102"/>
      <c r="AL1" s="102"/>
      <c r="AM1" s="16" t="s">
        <v>52</v>
      </c>
      <c r="AN1" s="3" t="s">
        <v>22</v>
      </c>
      <c r="AO1" s="4" t="s">
        <v>5</v>
      </c>
      <c r="AP1" s="102" t="s">
        <v>23</v>
      </c>
      <c r="AQ1" s="102"/>
      <c r="AR1" s="103" t="s">
        <v>24</v>
      </c>
      <c r="AS1" s="103"/>
      <c r="AT1" s="103"/>
      <c r="AU1" s="104" t="s">
        <v>25</v>
      </c>
      <c r="AV1" s="104"/>
      <c r="AW1" s="102" t="s">
        <v>26</v>
      </c>
      <c r="AX1" s="102"/>
      <c r="AY1" s="102"/>
      <c r="AZ1" s="102"/>
      <c r="BA1" s="102"/>
      <c r="BB1" s="1"/>
    </row>
    <row r="2" spans="1:54">
      <c r="A2" s="9"/>
      <c r="B2" s="9"/>
      <c r="C2" s="27"/>
      <c r="D2" s="9"/>
      <c r="E2" s="8"/>
      <c r="F2" s="8"/>
      <c r="G2" s="8"/>
      <c r="H2" s="8"/>
      <c r="I2" s="8">
        <v>550</v>
      </c>
      <c r="J2" s="8">
        <v>420</v>
      </c>
      <c r="K2" s="8"/>
      <c r="L2" s="5"/>
      <c r="M2" s="72"/>
      <c r="N2" s="5" t="s">
        <v>118</v>
      </c>
      <c r="O2" s="5">
        <v>1</v>
      </c>
      <c r="P2" s="5">
        <v>1</v>
      </c>
      <c r="Q2" s="5">
        <v>1</v>
      </c>
      <c r="R2" s="5">
        <v>1</v>
      </c>
      <c r="S2" s="5">
        <v>1</v>
      </c>
      <c r="T2" s="5">
        <v>1</v>
      </c>
      <c r="U2" s="5">
        <v>5</v>
      </c>
      <c r="V2" s="23">
        <v>5</v>
      </c>
      <c r="W2" s="5">
        <v>4</v>
      </c>
      <c r="X2" s="23">
        <v>5</v>
      </c>
      <c r="Y2" s="15">
        <v>4</v>
      </c>
      <c r="Z2" s="15">
        <v>3</v>
      </c>
      <c r="AA2" s="5">
        <v>3</v>
      </c>
      <c r="AB2" s="5">
        <v>3</v>
      </c>
      <c r="AC2" s="5">
        <v>8</v>
      </c>
      <c r="AD2" s="15">
        <v>4</v>
      </c>
      <c r="AE2" s="15">
        <v>6</v>
      </c>
      <c r="AF2" s="54">
        <v>4</v>
      </c>
      <c r="AG2" s="15">
        <v>1</v>
      </c>
      <c r="AH2" s="15">
        <v>1</v>
      </c>
      <c r="AI2" s="15">
        <v>1</v>
      </c>
      <c r="AJ2" s="15">
        <v>1</v>
      </c>
      <c r="AK2" s="15">
        <v>1</v>
      </c>
      <c r="AL2" s="15">
        <v>1</v>
      </c>
      <c r="AM2" s="16">
        <v>30</v>
      </c>
      <c r="AN2" s="5">
        <v>12</v>
      </c>
      <c r="AO2" s="15">
        <v>4</v>
      </c>
      <c r="AP2" s="15">
        <v>3</v>
      </c>
      <c r="AQ2" s="15">
        <v>6</v>
      </c>
      <c r="AR2" s="5">
        <v>4</v>
      </c>
      <c r="AS2" s="5">
        <v>2</v>
      </c>
      <c r="AT2" s="5">
        <v>4</v>
      </c>
      <c r="AU2" s="5">
        <v>2</v>
      </c>
      <c r="AV2" s="5">
        <v>2</v>
      </c>
      <c r="AW2" s="15">
        <v>1</v>
      </c>
      <c r="AX2" s="15">
        <v>1</v>
      </c>
      <c r="AY2" s="15">
        <v>1</v>
      </c>
      <c r="AZ2" s="15">
        <v>1</v>
      </c>
      <c r="BA2" s="15">
        <v>1</v>
      </c>
      <c r="BB2" s="5"/>
    </row>
    <row r="3" spans="1:54">
      <c r="A3" s="8"/>
      <c r="B3" s="8"/>
      <c r="C3" s="28"/>
      <c r="D3" s="8"/>
      <c r="E3" s="5">
        <f t="shared" ref="E3:K3" si="0">SUM(E6:E37)</f>
        <v>13</v>
      </c>
      <c r="F3" s="5">
        <f t="shared" si="0"/>
        <v>32</v>
      </c>
      <c r="G3" s="5">
        <f t="shared" si="0"/>
        <v>20</v>
      </c>
      <c r="H3" s="5">
        <f t="shared" si="0"/>
        <v>12</v>
      </c>
      <c r="I3" s="5">
        <f t="shared" si="0"/>
        <v>22</v>
      </c>
      <c r="J3" s="5">
        <f t="shared" si="0"/>
        <v>9</v>
      </c>
      <c r="K3" s="10">
        <f t="shared" si="0"/>
        <v>31</v>
      </c>
      <c r="L3" s="5"/>
      <c r="M3" s="72"/>
      <c r="N3" s="5" t="s">
        <v>119</v>
      </c>
      <c r="O3" s="5">
        <f t="shared" ref="O3:BA3" si="1">COUNTIF(O6:O37,"○")+COUNTIF(O6:O37,"△")</f>
        <v>1</v>
      </c>
      <c r="P3" s="5">
        <f t="shared" si="1"/>
        <v>1</v>
      </c>
      <c r="Q3" s="5">
        <f t="shared" si="1"/>
        <v>1</v>
      </c>
      <c r="R3" s="5">
        <f t="shared" si="1"/>
        <v>1</v>
      </c>
      <c r="S3" s="5">
        <f t="shared" si="1"/>
        <v>1</v>
      </c>
      <c r="T3" s="5">
        <f t="shared" si="1"/>
        <v>1</v>
      </c>
      <c r="U3" s="5">
        <f t="shared" si="1"/>
        <v>7</v>
      </c>
      <c r="V3" s="23">
        <f t="shared" si="1"/>
        <v>5</v>
      </c>
      <c r="W3" s="5">
        <f t="shared" si="1"/>
        <v>4</v>
      </c>
      <c r="X3" s="23">
        <f t="shared" si="1"/>
        <v>3</v>
      </c>
      <c r="Y3" s="15">
        <f t="shared" si="1"/>
        <v>4</v>
      </c>
      <c r="Z3" s="15">
        <f t="shared" si="1"/>
        <v>3</v>
      </c>
      <c r="AA3" s="5">
        <f t="shared" si="1"/>
        <v>3</v>
      </c>
      <c r="AB3" s="5">
        <f t="shared" si="1"/>
        <v>2</v>
      </c>
      <c r="AC3" s="5">
        <f t="shared" si="1"/>
        <v>7</v>
      </c>
      <c r="AD3" s="15">
        <f t="shared" si="1"/>
        <v>6</v>
      </c>
      <c r="AE3" s="15">
        <f t="shared" si="1"/>
        <v>6</v>
      </c>
      <c r="AF3" s="54">
        <f t="shared" si="1"/>
        <v>4</v>
      </c>
      <c r="AG3" s="15">
        <f t="shared" si="1"/>
        <v>3</v>
      </c>
      <c r="AH3" s="15">
        <f t="shared" si="1"/>
        <v>1</v>
      </c>
      <c r="AI3" s="15">
        <f t="shared" si="1"/>
        <v>1</v>
      </c>
      <c r="AJ3" s="15">
        <f t="shared" si="1"/>
        <v>1</v>
      </c>
      <c r="AK3" s="15">
        <f t="shared" si="1"/>
        <v>1</v>
      </c>
      <c r="AL3" s="15">
        <f t="shared" si="1"/>
        <v>1</v>
      </c>
      <c r="AM3" s="16">
        <f t="shared" si="1"/>
        <v>0</v>
      </c>
      <c r="AN3" s="5">
        <f t="shared" si="1"/>
        <v>14</v>
      </c>
      <c r="AO3" s="15">
        <f t="shared" si="1"/>
        <v>4</v>
      </c>
      <c r="AP3" s="15">
        <f t="shared" si="1"/>
        <v>3</v>
      </c>
      <c r="AQ3" s="15">
        <f t="shared" si="1"/>
        <v>6</v>
      </c>
      <c r="AR3" s="5">
        <f t="shared" si="1"/>
        <v>4</v>
      </c>
      <c r="AS3" s="5">
        <f t="shared" si="1"/>
        <v>1</v>
      </c>
      <c r="AT3" s="5">
        <f t="shared" si="1"/>
        <v>4</v>
      </c>
      <c r="AU3" s="5">
        <f t="shared" si="1"/>
        <v>2</v>
      </c>
      <c r="AV3" s="5">
        <f t="shared" si="1"/>
        <v>2</v>
      </c>
      <c r="AW3" s="15">
        <f t="shared" si="1"/>
        <v>3</v>
      </c>
      <c r="AX3" s="15">
        <f t="shared" si="1"/>
        <v>1</v>
      </c>
      <c r="AY3" s="15">
        <f t="shared" si="1"/>
        <v>1</v>
      </c>
      <c r="AZ3" s="15">
        <f t="shared" si="1"/>
        <v>1</v>
      </c>
      <c r="BA3" s="15">
        <f t="shared" si="1"/>
        <v>1</v>
      </c>
      <c r="BB3" s="20"/>
    </row>
    <row r="4" spans="1:54">
      <c r="A4" s="21"/>
      <c r="B4" s="21"/>
      <c r="C4" s="29"/>
      <c r="D4" s="21"/>
      <c r="E4" s="5"/>
      <c r="F4" s="5"/>
      <c r="G4" s="5"/>
      <c r="H4" s="5"/>
      <c r="I4" s="22">
        <f>I2*I3</f>
        <v>12100</v>
      </c>
      <c r="J4" s="22">
        <f>J2*J3</f>
        <v>3780</v>
      </c>
      <c r="K4" s="26">
        <f>SUM(I4:J4)</f>
        <v>15880</v>
      </c>
      <c r="L4" s="5"/>
      <c r="M4" s="72"/>
      <c r="N4" s="5" t="s">
        <v>120</v>
      </c>
      <c r="O4" s="5">
        <f t="shared" ref="O4:BA4" si="2">O3-O2</f>
        <v>0</v>
      </c>
      <c r="P4" s="5">
        <f t="shared" si="2"/>
        <v>0</v>
      </c>
      <c r="Q4" s="5">
        <f t="shared" si="2"/>
        <v>0</v>
      </c>
      <c r="R4" s="5">
        <f t="shared" si="2"/>
        <v>0</v>
      </c>
      <c r="S4" s="5">
        <f t="shared" si="2"/>
        <v>0</v>
      </c>
      <c r="T4" s="5">
        <f t="shared" si="2"/>
        <v>0</v>
      </c>
      <c r="U4" s="5">
        <f t="shared" si="2"/>
        <v>2</v>
      </c>
      <c r="V4" s="23">
        <f t="shared" si="2"/>
        <v>0</v>
      </c>
      <c r="W4" s="5">
        <f t="shared" si="2"/>
        <v>0</v>
      </c>
      <c r="X4" s="23">
        <f t="shared" si="2"/>
        <v>-2</v>
      </c>
      <c r="Y4" s="15">
        <f t="shared" si="2"/>
        <v>0</v>
      </c>
      <c r="Z4" s="15">
        <f t="shared" si="2"/>
        <v>0</v>
      </c>
      <c r="AA4" s="5">
        <f t="shared" si="2"/>
        <v>0</v>
      </c>
      <c r="AB4" s="5">
        <f t="shared" si="2"/>
        <v>-1</v>
      </c>
      <c r="AC4" s="5">
        <f t="shared" si="2"/>
        <v>-1</v>
      </c>
      <c r="AD4" s="15">
        <f t="shared" si="2"/>
        <v>2</v>
      </c>
      <c r="AE4" s="15">
        <f t="shared" si="2"/>
        <v>0</v>
      </c>
      <c r="AF4" s="54">
        <f t="shared" si="2"/>
        <v>0</v>
      </c>
      <c r="AG4" s="15">
        <f t="shared" si="2"/>
        <v>2</v>
      </c>
      <c r="AH4" s="15">
        <f t="shared" si="2"/>
        <v>0</v>
      </c>
      <c r="AI4" s="15">
        <f t="shared" si="2"/>
        <v>0</v>
      </c>
      <c r="AJ4" s="15">
        <f t="shared" si="2"/>
        <v>0</v>
      </c>
      <c r="AK4" s="15">
        <f t="shared" si="2"/>
        <v>0</v>
      </c>
      <c r="AL4" s="15">
        <f t="shared" si="2"/>
        <v>0</v>
      </c>
      <c r="AM4" s="16">
        <f t="shared" si="2"/>
        <v>-30</v>
      </c>
      <c r="AN4" s="5">
        <f t="shared" si="2"/>
        <v>2</v>
      </c>
      <c r="AO4" s="15">
        <f t="shared" si="2"/>
        <v>0</v>
      </c>
      <c r="AP4" s="15">
        <f t="shared" si="2"/>
        <v>0</v>
      </c>
      <c r="AQ4" s="15">
        <f t="shared" si="2"/>
        <v>0</v>
      </c>
      <c r="AR4" s="5">
        <f t="shared" si="2"/>
        <v>0</v>
      </c>
      <c r="AS4" s="5">
        <f t="shared" si="2"/>
        <v>-1</v>
      </c>
      <c r="AT4" s="5">
        <f t="shared" si="2"/>
        <v>0</v>
      </c>
      <c r="AU4" s="5">
        <f t="shared" si="2"/>
        <v>0</v>
      </c>
      <c r="AV4" s="5">
        <f t="shared" si="2"/>
        <v>0</v>
      </c>
      <c r="AW4" s="15">
        <f t="shared" si="2"/>
        <v>2</v>
      </c>
      <c r="AX4" s="15">
        <f t="shared" si="2"/>
        <v>0</v>
      </c>
      <c r="AY4" s="15">
        <f t="shared" si="2"/>
        <v>0</v>
      </c>
      <c r="AZ4" s="15">
        <f t="shared" si="2"/>
        <v>0</v>
      </c>
      <c r="BA4" s="15">
        <f t="shared" si="2"/>
        <v>0</v>
      </c>
      <c r="BB4" s="21"/>
    </row>
    <row r="5" spans="1:54" ht="45">
      <c r="A5" s="1" t="s">
        <v>12</v>
      </c>
      <c r="B5" s="1" t="s">
        <v>11</v>
      </c>
      <c r="C5" s="30" t="s">
        <v>62</v>
      </c>
      <c r="D5" s="1" t="s">
        <v>8</v>
      </c>
      <c r="E5" s="1" t="s">
        <v>58</v>
      </c>
      <c r="F5" s="1" t="s">
        <v>99</v>
      </c>
      <c r="G5" s="1" t="s">
        <v>111</v>
      </c>
      <c r="H5" s="1" t="s">
        <v>112</v>
      </c>
      <c r="I5" s="1" t="s">
        <v>126</v>
      </c>
      <c r="J5" s="1" t="s">
        <v>61</v>
      </c>
      <c r="K5" s="1" t="s">
        <v>13</v>
      </c>
      <c r="L5" s="1"/>
      <c r="M5" s="72"/>
      <c r="N5" s="7" t="s">
        <v>29</v>
      </c>
      <c r="O5" s="1" t="s">
        <v>39</v>
      </c>
      <c r="P5" s="1" t="s">
        <v>33</v>
      </c>
      <c r="Q5" s="1" t="s">
        <v>41</v>
      </c>
      <c r="R5" s="1" t="s">
        <v>39</v>
      </c>
      <c r="S5" s="1" t="s">
        <v>33</v>
      </c>
      <c r="T5" s="1" t="s">
        <v>41</v>
      </c>
      <c r="U5" s="1" t="s">
        <v>39</v>
      </c>
      <c r="V5" s="23" t="s">
        <v>54</v>
      </c>
      <c r="W5" s="1" t="s">
        <v>42</v>
      </c>
      <c r="X5" s="23" t="s">
        <v>59</v>
      </c>
      <c r="Y5" s="15" t="s">
        <v>43</v>
      </c>
      <c r="Z5" s="15" t="s">
        <v>38</v>
      </c>
      <c r="AA5" s="1" t="s">
        <v>39</v>
      </c>
      <c r="AB5" s="1" t="s">
        <v>33</v>
      </c>
      <c r="AC5" s="1" t="s">
        <v>41</v>
      </c>
      <c r="AD5" s="15" t="s">
        <v>39</v>
      </c>
      <c r="AE5" s="15" t="s">
        <v>44</v>
      </c>
      <c r="AF5" s="54" t="s">
        <v>38</v>
      </c>
      <c r="AG5" s="15" t="s">
        <v>50</v>
      </c>
      <c r="AH5" s="15" t="s">
        <v>51</v>
      </c>
      <c r="AI5" s="15" t="s">
        <v>45</v>
      </c>
      <c r="AJ5" s="15" t="s">
        <v>46</v>
      </c>
      <c r="AK5" s="15" t="s">
        <v>47</v>
      </c>
      <c r="AL5" s="15" t="s">
        <v>48</v>
      </c>
      <c r="AM5" s="16" t="s">
        <v>4</v>
      </c>
      <c r="AN5" s="1" t="s">
        <v>30</v>
      </c>
      <c r="AO5" s="15" t="s">
        <v>38</v>
      </c>
      <c r="AP5" s="15" t="s">
        <v>39</v>
      </c>
      <c r="AQ5" s="15" t="s">
        <v>40</v>
      </c>
      <c r="AR5" s="1" t="s">
        <v>39</v>
      </c>
      <c r="AS5" s="1" t="s">
        <v>33</v>
      </c>
      <c r="AT5" s="1" t="s">
        <v>38</v>
      </c>
      <c r="AU5" s="1" t="s">
        <v>37</v>
      </c>
      <c r="AV5" s="1" t="s">
        <v>36</v>
      </c>
      <c r="AW5" s="15" t="s">
        <v>35</v>
      </c>
      <c r="AX5" s="15" t="s">
        <v>34</v>
      </c>
      <c r="AY5" s="15" t="s">
        <v>33</v>
      </c>
      <c r="AZ5" s="15" t="s">
        <v>32</v>
      </c>
      <c r="BA5" s="15" t="s">
        <v>31</v>
      </c>
      <c r="BB5" s="1" t="s">
        <v>11</v>
      </c>
    </row>
    <row r="6" spans="1:54" ht="16.5" customHeight="1">
      <c r="A6" s="5">
        <v>115</v>
      </c>
      <c r="B6" s="23" t="s">
        <v>6</v>
      </c>
      <c r="C6" s="31" t="s">
        <v>100</v>
      </c>
      <c r="D6" s="5" t="s">
        <v>10</v>
      </c>
      <c r="E6" s="5">
        <v>1</v>
      </c>
      <c r="F6" s="11">
        <v>1</v>
      </c>
      <c r="G6" s="11">
        <f t="shared" ref="G6:G37" si="3">COUNTIF(D6,"一般男子")+COUNTIF(D6,"一般女子")</f>
        <v>1</v>
      </c>
      <c r="H6" s="11">
        <f t="shared" ref="H6:H37" si="4">IF(G6=1,0,1)</f>
        <v>0</v>
      </c>
      <c r="I6" s="5">
        <v>1</v>
      </c>
      <c r="J6" s="5"/>
      <c r="K6" s="5">
        <f t="shared" ref="K6:K37" si="5">SUM(I6:J6)</f>
        <v>1</v>
      </c>
      <c r="L6" s="19">
        <f t="shared" ref="L6:L37" si="6">COUNTIF(O6:BA6,"○")+COUNTIF(O6:BA6,"×")</f>
        <v>1</v>
      </c>
      <c r="M6" s="73">
        <f t="shared" ref="M6:M36" si="7">COUNTIF(O6:BA6,"○")+COUNTIF(O6:BA6,"△")</f>
        <v>2</v>
      </c>
      <c r="N6" s="44" t="s">
        <v>15</v>
      </c>
      <c r="O6" s="14"/>
      <c r="P6" s="13"/>
      <c r="Q6" s="13"/>
      <c r="R6" s="58"/>
      <c r="S6" s="50"/>
      <c r="T6" s="50"/>
      <c r="U6" s="50"/>
      <c r="V6" s="24"/>
      <c r="W6" s="50"/>
      <c r="X6" s="24"/>
      <c r="Y6" s="51"/>
      <c r="Z6" s="51"/>
      <c r="AA6" s="50"/>
      <c r="AB6" s="50"/>
      <c r="AC6" s="14" t="s">
        <v>93</v>
      </c>
      <c r="AD6" s="51"/>
      <c r="AE6" s="51"/>
      <c r="AF6" s="51"/>
      <c r="AG6" s="51"/>
      <c r="AH6" s="51"/>
      <c r="AI6" s="51"/>
      <c r="AJ6" s="51"/>
      <c r="AK6" s="4"/>
      <c r="AL6" s="4"/>
      <c r="AM6" s="17"/>
      <c r="AN6" s="12"/>
      <c r="AO6" s="4"/>
      <c r="AP6" s="4"/>
      <c r="AQ6" s="4" t="s">
        <v>149</v>
      </c>
      <c r="AR6" s="12"/>
      <c r="AS6" s="12"/>
      <c r="AT6" s="12"/>
      <c r="AU6" s="12"/>
      <c r="AV6" s="12"/>
      <c r="AW6" s="4"/>
      <c r="AX6" s="4"/>
      <c r="AY6" s="4"/>
      <c r="AZ6" s="57"/>
      <c r="BA6" s="4"/>
      <c r="BB6" s="5" t="str">
        <f t="shared" ref="BB6:BB37" si="8">B6</f>
        <v>河本政美</v>
      </c>
    </row>
    <row r="7" spans="1:54" ht="16.5" customHeight="1">
      <c r="A7" s="5">
        <v>207</v>
      </c>
      <c r="B7" s="23" t="s">
        <v>116</v>
      </c>
      <c r="C7" s="31" t="s">
        <v>117</v>
      </c>
      <c r="D7" s="5" t="s">
        <v>10</v>
      </c>
      <c r="E7" s="5">
        <v>1</v>
      </c>
      <c r="F7" s="11">
        <v>1</v>
      </c>
      <c r="G7" s="11">
        <f t="shared" si="3"/>
        <v>1</v>
      </c>
      <c r="H7" s="11">
        <f t="shared" si="4"/>
        <v>0</v>
      </c>
      <c r="I7" s="5">
        <v>1</v>
      </c>
      <c r="J7" s="5"/>
      <c r="K7" s="5">
        <f t="shared" si="5"/>
        <v>1</v>
      </c>
      <c r="L7" s="19">
        <f t="shared" si="6"/>
        <v>1</v>
      </c>
      <c r="M7" s="73">
        <f t="shared" si="7"/>
        <v>2</v>
      </c>
      <c r="N7" s="44" t="s">
        <v>15</v>
      </c>
      <c r="O7" s="14"/>
      <c r="P7" s="13"/>
      <c r="Q7" s="13"/>
      <c r="R7" s="58"/>
      <c r="S7" s="58"/>
      <c r="T7" s="58"/>
      <c r="U7" s="58"/>
      <c r="V7" s="24"/>
      <c r="W7" s="69" t="s">
        <v>93</v>
      </c>
      <c r="X7" s="24"/>
      <c r="Y7" s="51"/>
      <c r="Z7" s="51"/>
      <c r="AA7" s="58"/>
      <c r="AB7" s="58"/>
      <c r="AC7" s="58"/>
      <c r="AD7" s="51"/>
      <c r="AE7" s="51"/>
      <c r="AF7" s="51"/>
      <c r="AG7" s="51"/>
      <c r="AH7" s="51"/>
      <c r="AI7" s="51"/>
      <c r="AJ7" s="51"/>
      <c r="AK7" s="57"/>
      <c r="AL7" s="57"/>
      <c r="AM7" s="17"/>
      <c r="AN7" s="58" t="s">
        <v>149</v>
      </c>
      <c r="AO7" s="57"/>
      <c r="AP7" s="57"/>
      <c r="AQ7" s="57"/>
      <c r="AR7" s="58"/>
      <c r="AS7" s="58"/>
      <c r="AT7" s="58"/>
      <c r="AU7" s="58"/>
      <c r="AV7" s="58"/>
      <c r="AW7" s="57"/>
      <c r="AX7" s="57"/>
      <c r="AY7" s="57"/>
      <c r="AZ7" s="57"/>
      <c r="BA7" s="57"/>
      <c r="BB7" s="5" t="str">
        <f t="shared" si="8"/>
        <v>佐藤憲幸</v>
      </c>
    </row>
    <row r="8" spans="1:54" ht="16.5" customHeight="1">
      <c r="A8" s="5">
        <v>210</v>
      </c>
      <c r="B8" s="47" t="s">
        <v>127</v>
      </c>
      <c r="C8" s="48" t="s">
        <v>128</v>
      </c>
      <c r="D8" s="5" t="s">
        <v>10</v>
      </c>
      <c r="E8" s="5">
        <v>1</v>
      </c>
      <c r="F8" s="11">
        <v>1</v>
      </c>
      <c r="G8" s="11">
        <f t="shared" si="3"/>
        <v>1</v>
      </c>
      <c r="H8" s="11">
        <f t="shared" si="4"/>
        <v>0</v>
      </c>
      <c r="I8" s="5">
        <v>1</v>
      </c>
      <c r="J8" s="5"/>
      <c r="K8" s="5">
        <f t="shared" si="5"/>
        <v>1</v>
      </c>
      <c r="L8" s="19">
        <f t="shared" si="6"/>
        <v>4</v>
      </c>
      <c r="M8" s="73">
        <f t="shared" si="7"/>
        <v>5</v>
      </c>
      <c r="N8" s="44" t="s">
        <v>27</v>
      </c>
      <c r="O8" s="14"/>
      <c r="P8" s="13"/>
      <c r="Q8" s="13"/>
      <c r="R8" s="62"/>
      <c r="S8" s="62"/>
      <c r="T8" s="62"/>
      <c r="U8" s="62"/>
      <c r="V8" s="24"/>
      <c r="W8" s="62"/>
      <c r="X8" s="24"/>
      <c r="Y8" s="51"/>
      <c r="Z8" s="51"/>
      <c r="AA8" s="62"/>
      <c r="AB8" s="62"/>
      <c r="AC8" s="14" t="s">
        <v>93</v>
      </c>
      <c r="AD8" s="51"/>
      <c r="AE8" s="51" t="s">
        <v>148</v>
      </c>
      <c r="AF8" s="51"/>
      <c r="AG8" s="51"/>
      <c r="AH8" s="51"/>
      <c r="AI8" s="51"/>
      <c r="AJ8" s="68" t="s">
        <v>147</v>
      </c>
      <c r="AK8" s="61"/>
      <c r="AL8" s="61"/>
      <c r="AM8" s="17"/>
      <c r="AN8" s="14" t="s">
        <v>222</v>
      </c>
      <c r="AO8" s="61"/>
      <c r="AP8" s="61"/>
      <c r="AQ8" s="51" t="s">
        <v>93</v>
      </c>
      <c r="AR8" s="62"/>
      <c r="AS8" s="62"/>
      <c r="AT8" s="62"/>
      <c r="AU8" s="69" t="s">
        <v>153</v>
      </c>
      <c r="AV8" s="62"/>
      <c r="AW8" s="61"/>
      <c r="AX8" s="61"/>
      <c r="AY8" s="61"/>
      <c r="AZ8" s="52"/>
      <c r="BA8" s="61"/>
      <c r="BB8" s="5" t="str">
        <f t="shared" si="8"/>
        <v>岩見 博司</v>
      </c>
    </row>
    <row r="9" spans="1:54" ht="16.5" customHeight="1">
      <c r="A9" s="5">
        <v>210</v>
      </c>
      <c r="B9" s="47" t="s">
        <v>136</v>
      </c>
      <c r="C9" s="48" t="s">
        <v>129</v>
      </c>
      <c r="D9" s="5" t="s">
        <v>9</v>
      </c>
      <c r="E9" s="5"/>
      <c r="F9" s="11">
        <v>1</v>
      </c>
      <c r="G9" s="11">
        <f t="shared" si="3"/>
        <v>1</v>
      </c>
      <c r="H9" s="11">
        <f t="shared" si="4"/>
        <v>0</v>
      </c>
      <c r="I9" s="5">
        <v>1</v>
      </c>
      <c r="J9" s="5"/>
      <c r="K9" s="5">
        <f t="shared" si="5"/>
        <v>1</v>
      </c>
      <c r="L9" s="19">
        <f t="shared" si="6"/>
        <v>0</v>
      </c>
      <c r="M9" s="73">
        <f t="shared" si="7"/>
        <v>3</v>
      </c>
      <c r="N9" s="49" t="s">
        <v>28</v>
      </c>
      <c r="O9" s="14"/>
      <c r="P9" s="13"/>
      <c r="Q9" s="13"/>
      <c r="R9" s="62"/>
      <c r="S9" s="62"/>
      <c r="T9" s="62"/>
      <c r="U9" s="62"/>
      <c r="V9" s="24" t="s">
        <v>149</v>
      </c>
      <c r="W9" s="62"/>
      <c r="X9" s="24"/>
      <c r="Y9" s="51"/>
      <c r="Z9" s="51"/>
      <c r="AA9" s="62"/>
      <c r="AB9" s="62"/>
      <c r="AC9" s="62"/>
      <c r="AD9" s="51"/>
      <c r="AE9" s="51"/>
      <c r="AF9" s="52"/>
      <c r="AG9" s="51"/>
      <c r="AH9" s="51"/>
      <c r="AI9" s="51"/>
      <c r="AJ9" s="51"/>
      <c r="AK9" s="51" t="s">
        <v>148</v>
      </c>
      <c r="AL9" s="61"/>
      <c r="AM9" s="17"/>
      <c r="AN9" s="62"/>
      <c r="AO9" s="61"/>
      <c r="AP9" s="61"/>
      <c r="AQ9" s="61"/>
      <c r="AR9" s="62"/>
      <c r="AS9" s="69"/>
      <c r="AT9" s="62"/>
      <c r="AU9" s="62"/>
      <c r="AV9" s="69" t="s">
        <v>157</v>
      </c>
      <c r="AW9" s="61"/>
      <c r="AX9" s="61"/>
      <c r="AY9" s="61"/>
      <c r="AZ9" s="51"/>
      <c r="BA9" s="61"/>
      <c r="BB9" s="5" t="str">
        <f t="shared" si="8"/>
        <v>岩見 加奈子</v>
      </c>
    </row>
    <row r="10" spans="1:54" ht="16.5" customHeight="1">
      <c r="A10" s="5">
        <v>210</v>
      </c>
      <c r="B10" s="47" t="s">
        <v>137</v>
      </c>
      <c r="C10" s="48" t="s">
        <v>130</v>
      </c>
      <c r="D10" s="5" t="s">
        <v>133</v>
      </c>
      <c r="E10" s="5"/>
      <c r="F10" s="11">
        <v>1</v>
      </c>
      <c r="G10" s="11">
        <f t="shared" si="3"/>
        <v>0</v>
      </c>
      <c r="H10" s="11">
        <f t="shared" si="4"/>
        <v>1</v>
      </c>
      <c r="I10" s="5">
        <v>1</v>
      </c>
      <c r="J10" s="5"/>
      <c r="K10" s="5">
        <f t="shared" si="5"/>
        <v>1</v>
      </c>
      <c r="L10" s="19">
        <f t="shared" si="6"/>
        <v>4</v>
      </c>
      <c r="M10" s="73">
        <f t="shared" si="7"/>
        <v>5</v>
      </c>
      <c r="N10" s="44" t="s">
        <v>27</v>
      </c>
      <c r="O10" s="14"/>
      <c r="P10" s="13"/>
      <c r="Q10" s="13"/>
      <c r="R10" s="62"/>
      <c r="S10" s="69"/>
      <c r="T10" s="69" t="s">
        <v>93</v>
      </c>
      <c r="U10" s="62"/>
      <c r="V10" s="24"/>
      <c r="W10" s="62"/>
      <c r="X10" s="24"/>
      <c r="Y10" s="51"/>
      <c r="Z10" s="51"/>
      <c r="AA10" s="14"/>
      <c r="AB10" s="69" t="s">
        <v>93</v>
      </c>
      <c r="AC10" s="62"/>
      <c r="AD10" s="51"/>
      <c r="AE10" s="51"/>
      <c r="AF10" s="51"/>
      <c r="AG10" s="51"/>
      <c r="AH10" s="51"/>
      <c r="AI10" s="51"/>
      <c r="AJ10" s="51"/>
      <c r="AK10" s="61"/>
      <c r="AL10" s="61"/>
      <c r="AM10" s="17"/>
      <c r="AN10" s="14" t="s">
        <v>93</v>
      </c>
      <c r="AO10" s="61"/>
      <c r="AP10" s="61"/>
      <c r="AQ10" s="61"/>
      <c r="AR10" s="62"/>
      <c r="AS10" s="69" t="s">
        <v>93</v>
      </c>
      <c r="AT10" s="62"/>
      <c r="AU10" s="62"/>
      <c r="AV10" s="62"/>
      <c r="AW10" s="61"/>
      <c r="AX10" s="61"/>
      <c r="AY10" s="61" t="s">
        <v>151</v>
      </c>
      <c r="AZ10" s="61"/>
      <c r="BA10" s="61"/>
      <c r="BB10" s="5" t="str">
        <f t="shared" si="8"/>
        <v>岩見 絵理奈</v>
      </c>
    </row>
    <row r="11" spans="1:54" ht="16.5" customHeight="1">
      <c r="A11" s="5">
        <v>210</v>
      </c>
      <c r="B11" s="47" t="s">
        <v>138</v>
      </c>
      <c r="C11" s="48" t="s">
        <v>131</v>
      </c>
      <c r="D11" s="54" t="s">
        <v>132</v>
      </c>
      <c r="E11" s="5"/>
      <c r="F11" s="11">
        <v>1</v>
      </c>
      <c r="G11" s="11">
        <f t="shared" si="3"/>
        <v>0</v>
      </c>
      <c r="H11" s="11">
        <f t="shared" si="4"/>
        <v>1</v>
      </c>
      <c r="I11" s="5">
        <v>1</v>
      </c>
      <c r="J11" s="5"/>
      <c r="K11" s="5">
        <f t="shared" si="5"/>
        <v>1</v>
      </c>
      <c r="L11" s="19">
        <f>COUNTIF(O11:BA11,"○")+COUNTIF(O11:BA11,"×")</f>
        <v>4</v>
      </c>
      <c r="M11" s="73">
        <f>COUNTIF(O11:BA11,"○")+COUNTIF(O11:BA11,"△")</f>
        <v>6</v>
      </c>
      <c r="N11" s="44" t="s">
        <v>27</v>
      </c>
      <c r="O11" s="14"/>
      <c r="P11" s="14" t="s">
        <v>93</v>
      </c>
      <c r="Q11" s="13"/>
      <c r="R11" s="62"/>
      <c r="S11" s="62"/>
      <c r="T11" s="62"/>
      <c r="U11" s="69" t="s">
        <v>149</v>
      </c>
      <c r="V11" s="24"/>
      <c r="W11" s="62"/>
      <c r="X11" s="24"/>
      <c r="Y11" s="51"/>
      <c r="Z11" s="51"/>
      <c r="AA11" s="14" t="s">
        <v>93</v>
      </c>
      <c r="AB11" s="62"/>
      <c r="AC11" s="62"/>
      <c r="AD11" s="51"/>
      <c r="AE11" s="51"/>
      <c r="AF11" s="51"/>
      <c r="AG11" s="51"/>
      <c r="AH11" s="51" t="s">
        <v>148</v>
      </c>
      <c r="AI11" s="51"/>
      <c r="AJ11" s="51"/>
      <c r="AK11" s="61"/>
      <c r="AL11" s="61"/>
      <c r="AM11" s="17"/>
      <c r="AN11" s="14" t="s">
        <v>93</v>
      </c>
      <c r="AO11" s="61"/>
      <c r="AP11" s="61"/>
      <c r="AQ11" s="61"/>
      <c r="AR11" s="69" t="s">
        <v>93</v>
      </c>
      <c r="AS11" s="62"/>
      <c r="AT11" s="62"/>
      <c r="AU11" s="62"/>
      <c r="AV11" s="62"/>
      <c r="AW11" s="61"/>
      <c r="AX11" s="68"/>
      <c r="AY11" s="61"/>
      <c r="AZ11" s="68"/>
      <c r="BA11" s="61"/>
      <c r="BB11" s="5" t="str">
        <f t="shared" si="8"/>
        <v>岩見 礼央奈</v>
      </c>
    </row>
    <row r="12" spans="1:54" ht="16.5" customHeight="1">
      <c r="A12" s="5">
        <v>221</v>
      </c>
      <c r="B12" s="5" t="s">
        <v>64</v>
      </c>
      <c r="C12" s="65" t="s">
        <v>63</v>
      </c>
      <c r="D12" s="5" t="s">
        <v>10</v>
      </c>
      <c r="E12" s="5">
        <v>1</v>
      </c>
      <c r="F12" s="11">
        <v>1</v>
      </c>
      <c r="G12" s="11">
        <f>COUNTIF(D12,"一般男子")+COUNTIF(D12,"一般女子")</f>
        <v>1</v>
      </c>
      <c r="H12" s="11">
        <f>IF(G12=1,0,1)</f>
        <v>0</v>
      </c>
      <c r="I12" s="5">
        <v>1</v>
      </c>
      <c r="J12" s="5"/>
      <c r="K12" s="5">
        <f>SUM(I12:J12)</f>
        <v>1</v>
      </c>
      <c r="L12" s="19">
        <f>COUNTIF(O12:BA12,"○")+COUNTIF(O12:BA12,"×")</f>
        <v>2</v>
      </c>
      <c r="M12" s="73">
        <f>COUNTIF(O12:BA12,"○")+COUNTIF(O12:BA12,"△")</f>
        <v>4</v>
      </c>
      <c r="N12" s="44" t="s">
        <v>27</v>
      </c>
      <c r="O12" s="14"/>
      <c r="P12" s="14"/>
      <c r="Q12" s="14"/>
      <c r="R12" s="14"/>
      <c r="S12" s="50"/>
      <c r="T12" s="70"/>
      <c r="U12" s="50"/>
      <c r="V12" s="24"/>
      <c r="W12" s="50"/>
      <c r="X12" s="24"/>
      <c r="Y12" s="51" t="s">
        <v>98</v>
      </c>
      <c r="Z12" s="51"/>
      <c r="AA12" s="50"/>
      <c r="AB12" s="50"/>
      <c r="AC12" s="69"/>
      <c r="AD12" s="51"/>
      <c r="AE12" s="51" t="s">
        <v>93</v>
      </c>
      <c r="AF12" s="51"/>
      <c r="AG12" s="51"/>
      <c r="AH12" s="51"/>
      <c r="AI12" s="51"/>
      <c r="AJ12" s="51"/>
      <c r="AK12" s="4"/>
      <c r="AL12" s="4"/>
      <c r="AM12" s="17"/>
      <c r="AN12" s="12"/>
      <c r="AO12" s="4"/>
      <c r="AP12" s="4"/>
      <c r="AQ12" s="68" t="s">
        <v>148</v>
      </c>
      <c r="AR12" s="12"/>
      <c r="AS12" s="12"/>
      <c r="AT12" s="12"/>
      <c r="AU12" s="12"/>
      <c r="AV12" s="12"/>
      <c r="AW12" s="4"/>
      <c r="AX12" s="4"/>
      <c r="AY12" s="4"/>
      <c r="AZ12" s="51" t="s">
        <v>93</v>
      </c>
      <c r="BA12" s="4"/>
      <c r="BB12" s="5" t="str">
        <f>B12</f>
        <v>金沢台彦</v>
      </c>
    </row>
    <row r="13" spans="1:54" ht="16.5" customHeight="1">
      <c r="A13" s="5">
        <v>221</v>
      </c>
      <c r="B13" s="5" t="s">
        <v>55</v>
      </c>
      <c r="C13" s="65" t="s">
        <v>95</v>
      </c>
      <c r="D13" s="5" t="s">
        <v>9</v>
      </c>
      <c r="E13" s="5"/>
      <c r="F13" s="11">
        <v>1</v>
      </c>
      <c r="G13" s="11">
        <f>COUNTIF(D13,"一般男子")+COUNTIF(D13,"一般女子")</f>
        <v>1</v>
      </c>
      <c r="H13" s="11">
        <f>IF(G13=1,0,1)</f>
        <v>0</v>
      </c>
      <c r="I13" s="5">
        <v>1</v>
      </c>
      <c r="J13" s="5"/>
      <c r="K13" s="5">
        <f>SUM(I13:J13)</f>
        <v>1</v>
      </c>
      <c r="L13" s="19">
        <f>COUNTIF(O13:BA13,"○")+COUNTIF(O13:BA13,"×")</f>
        <v>1</v>
      </c>
      <c r="M13" s="73">
        <f>COUNTIF(O13:BA13,"○")+COUNTIF(O13:BA13,"△")</f>
        <v>4</v>
      </c>
      <c r="N13" s="44" t="s">
        <v>27</v>
      </c>
      <c r="O13" s="14"/>
      <c r="P13" s="14"/>
      <c r="Q13" s="14"/>
      <c r="R13" s="14"/>
      <c r="S13" s="50"/>
      <c r="T13" s="50"/>
      <c r="U13" s="50"/>
      <c r="V13" s="25"/>
      <c r="W13" s="50"/>
      <c r="X13" s="24"/>
      <c r="Y13" s="51"/>
      <c r="Z13" s="51" t="s">
        <v>148</v>
      </c>
      <c r="AA13" s="58"/>
      <c r="AB13" s="50"/>
      <c r="AC13" s="50"/>
      <c r="AD13" s="51"/>
      <c r="AE13" s="51"/>
      <c r="AF13" s="51" t="s">
        <v>148</v>
      </c>
      <c r="AG13" s="51"/>
      <c r="AH13" s="51"/>
      <c r="AI13" s="51"/>
      <c r="AJ13" s="51"/>
      <c r="AK13" s="51"/>
      <c r="AL13" s="4"/>
      <c r="AM13" s="17"/>
      <c r="AN13" s="58"/>
      <c r="AO13" s="4"/>
      <c r="AP13" s="4"/>
      <c r="AQ13" s="4"/>
      <c r="AR13" s="12"/>
      <c r="AS13" s="12"/>
      <c r="AT13" s="75" t="s">
        <v>156</v>
      </c>
      <c r="AU13" s="12"/>
      <c r="AV13" s="12"/>
      <c r="AW13" s="4"/>
      <c r="AX13" s="4"/>
      <c r="AY13" s="4"/>
      <c r="AZ13" s="51"/>
      <c r="BA13" s="51" t="s">
        <v>93</v>
      </c>
      <c r="BB13" s="11" t="str">
        <f>B13</f>
        <v>金沢京子</v>
      </c>
    </row>
    <row r="14" spans="1:54" ht="16.5" customHeight="1">
      <c r="A14" s="5">
        <v>221</v>
      </c>
      <c r="B14" s="5" t="s">
        <v>97</v>
      </c>
      <c r="C14" s="65" t="s">
        <v>96</v>
      </c>
      <c r="D14" s="5" t="s">
        <v>56</v>
      </c>
      <c r="E14" s="5"/>
      <c r="F14" s="11">
        <v>1</v>
      </c>
      <c r="G14" s="11">
        <f>COUNTIF(D14,"一般男子")+COUNTIF(D14,"一般女子")</f>
        <v>0</v>
      </c>
      <c r="H14" s="11">
        <f>IF(G14=1,0,1)</f>
        <v>1</v>
      </c>
      <c r="I14" s="5"/>
      <c r="J14" s="5">
        <v>1</v>
      </c>
      <c r="K14" s="5">
        <f>SUM(I14:J14)</f>
        <v>1</v>
      </c>
      <c r="L14" s="19">
        <f>COUNTIF(O14:BA14,"○")+COUNTIF(O14:BA14,"×")</f>
        <v>1</v>
      </c>
      <c r="M14" s="73">
        <f>COUNTIF(O14:BA14,"○")+COUNTIF(O14:BA14,"△")</f>
        <v>2</v>
      </c>
      <c r="N14" s="49" t="s">
        <v>28</v>
      </c>
      <c r="O14" s="14"/>
      <c r="P14" s="14"/>
      <c r="Q14" s="14"/>
      <c r="R14" s="14"/>
      <c r="S14" s="50"/>
      <c r="T14" s="50"/>
      <c r="U14" s="50"/>
      <c r="V14" s="25"/>
      <c r="W14" s="50"/>
      <c r="X14" s="24" t="s">
        <v>93</v>
      </c>
      <c r="Y14" s="51"/>
      <c r="Z14" s="51"/>
      <c r="AA14" s="50"/>
      <c r="AB14" s="50"/>
      <c r="AC14" s="50"/>
      <c r="AD14" s="51"/>
      <c r="AE14" s="51"/>
      <c r="AF14" s="51"/>
      <c r="AG14" s="51"/>
      <c r="AH14" s="51"/>
      <c r="AI14" s="51"/>
      <c r="AJ14" s="51"/>
      <c r="AK14" s="4"/>
      <c r="AL14" s="4"/>
      <c r="AM14" s="17"/>
      <c r="AN14" s="58" t="s">
        <v>149</v>
      </c>
      <c r="AO14" s="4"/>
      <c r="AP14" s="4"/>
      <c r="AQ14" s="4"/>
      <c r="AR14" s="12"/>
      <c r="AS14" s="12"/>
      <c r="AT14" s="12"/>
      <c r="AU14" s="12"/>
      <c r="AV14" s="12"/>
      <c r="AW14" s="4"/>
      <c r="AX14" s="4"/>
      <c r="AY14" s="4"/>
      <c r="AZ14" s="4"/>
      <c r="BA14" s="4"/>
      <c r="BB14" s="11" t="str">
        <f>B14</f>
        <v>金沢怜央奈</v>
      </c>
    </row>
    <row r="15" spans="1:54" ht="16.5" customHeight="1">
      <c r="A15" s="5">
        <v>307</v>
      </c>
      <c r="B15" s="47" t="s">
        <v>68</v>
      </c>
      <c r="C15" s="48" t="s">
        <v>65</v>
      </c>
      <c r="D15" s="5" t="s">
        <v>10</v>
      </c>
      <c r="E15" s="5">
        <v>1</v>
      </c>
      <c r="F15" s="11">
        <v>1</v>
      </c>
      <c r="G15" s="11">
        <f t="shared" si="3"/>
        <v>1</v>
      </c>
      <c r="H15" s="11">
        <f t="shared" si="4"/>
        <v>0</v>
      </c>
      <c r="I15" s="5">
        <v>1</v>
      </c>
      <c r="J15" s="5"/>
      <c r="K15" s="5">
        <f t="shared" si="5"/>
        <v>1</v>
      </c>
      <c r="L15" s="19">
        <f t="shared" si="6"/>
        <v>2</v>
      </c>
      <c r="M15" s="73">
        <f t="shared" si="7"/>
        <v>5</v>
      </c>
      <c r="N15" s="44" t="s">
        <v>27</v>
      </c>
      <c r="O15" s="14"/>
      <c r="P15" s="13"/>
      <c r="Q15" s="13"/>
      <c r="R15" s="50"/>
      <c r="S15" s="50"/>
      <c r="T15" s="50"/>
      <c r="U15" s="50"/>
      <c r="V15" s="24"/>
      <c r="W15" s="50"/>
      <c r="X15" s="24"/>
      <c r="Y15" s="51" t="s">
        <v>93</v>
      </c>
      <c r="Z15" s="51"/>
      <c r="AA15" s="50"/>
      <c r="AB15" s="50"/>
      <c r="AC15" s="69" t="s">
        <v>148</v>
      </c>
      <c r="AD15" s="51"/>
      <c r="AE15" s="51" t="s">
        <v>148</v>
      </c>
      <c r="AF15" s="51"/>
      <c r="AG15" s="51"/>
      <c r="AH15" s="51"/>
      <c r="AI15" s="51" t="s">
        <v>148</v>
      </c>
      <c r="AJ15" s="51"/>
      <c r="AK15" s="4"/>
      <c r="AL15" s="4"/>
      <c r="AM15" s="17"/>
      <c r="AN15" s="14" t="s">
        <v>222</v>
      </c>
      <c r="AO15" s="4"/>
      <c r="AP15" s="4"/>
      <c r="AQ15" s="51" t="s">
        <v>148</v>
      </c>
      <c r="AR15" s="12"/>
      <c r="AS15" s="12"/>
      <c r="AT15" s="12"/>
      <c r="AU15" s="12"/>
      <c r="AV15" s="12"/>
      <c r="AW15" s="4"/>
      <c r="AX15" s="4"/>
      <c r="AY15" s="4"/>
      <c r="AZ15" s="52"/>
      <c r="BA15" s="4"/>
      <c r="BB15" s="5" t="str">
        <f t="shared" si="8"/>
        <v>岩本樹</v>
      </c>
    </row>
    <row r="16" spans="1:54" ht="16.5" customHeight="1">
      <c r="A16" s="5">
        <v>307</v>
      </c>
      <c r="B16" s="47" t="s">
        <v>69</v>
      </c>
      <c r="C16" s="48" t="s">
        <v>66</v>
      </c>
      <c r="D16" s="5" t="s">
        <v>9</v>
      </c>
      <c r="E16" s="5"/>
      <c r="F16" s="11">
        <v>1</v>
      </c>
      <c r="G16" s="11">
        <f t="shared" si="3"/>
        <v>1</v>
      </c>
      <c r="H16" s="11">
        <f t="shared" si="4"/>
        <v>0</v>
      </c>
      <c r="I16" s="5">
        <v>1</v>
      </c>
      <c r="J16" s="5"/>
      <c r="K16" s="5">
        <f t="shared" si="5"/>
        <v>1</v>
      </c>
      <c r="L16" s="19">
        <f t="shared" si="6"/>
        <v>2</v>
      </c>
      <c r="M16" s="73">
        <f t="shared" si="7"/>
        <v>4</v>
      </c>
      <c r="N16" s="44" t="s">
        <v>27</v>
      </c>
      <c r="O16" s="14"/>
      <c r="P16" s="13"/>
      <c r="Q16" s="13"/>
      <c r="R16" s="50"/>
      <c r="S16" s="50"/>
      <c r="T16" s="50"/>
      <c r="U16" s="50"/>
      <c r="V16" s="24" t="s">
        <v>93</v>
      </c>
      <c r="W16" s="50"/>
      <c r="X16" s="24"/>
      <c r="Y16" s="51"/>
      <c r="Z16" s="51"/>
      <c r="AA16" s="50"/>
      <c r="AB16" s="50"/>
      <c r="AC16" s="50"/>
      <c r="AD16" s="51"/>
      <c r="AE16" s="51" t="s">
        <v>148</v>
      </c>
      <c r="AF16" s="52"/>
      <c r="AG16" s="51"/>
      <c r="AH16" s="51"/>
      <c r="AI16" s="51"/>
      <c r="AJ16" s="51"/>
      <c r="AK16" s="4"/>
      <c r="AL16" s="4"/>
      <c r="AM16" s="17"/>
      <c r="AN16" s="58"/>
      <c r="AO16" s="68" t="s">
        <v>152</v>
      </c>
      <c r="AP16" s="4"/>
      <c r="AQ16" s="4"/>
      <c r="AR16" s="12"/>
      <c r="AS16" s="12"/>
      <c r="AT16" s="50"/>
      <c r="AU16" s="12"/>
      <c r="AV16" s="70" t="s">
        <v>157</v>
      </c>
      <c r="AW16" s="4"/>
      <c r="AX16" s="4"/>
      <c r="AY16" s="4"/>
      <c r="AZ16" s="51"/>
      <c r="BA16" s="4"/>
      <c r="BB16" s="5" t="str">
        <f t="shared" si="8"/>
        <v>岩本緑里</v>
      </c>
    </row>
    <row r="17" spans="1:54" ht="16.5" customHeight="1">
      <c r="A17" s="5">
        <v>307</v>
      </c>
      <c r="B17" s="47" t="s">
        <v>70</v>
      </c>
      <c r="C17" s="48" t="s">
        <v>67</v>
      </c>
      <c r="D17" s="54" t="s">
        <v>141</v>
      </c>
      <c r="E17" s="5"/>
      <c r="F17" s="11">
        <v>1</v>
      </c>
      <c r="G17" s="11">
        <f t="shared" si="3"/>
        <v>0</v>
      </c>
      <c r="H17" s="11">
        <f t="shared" si="4"/>
        <v>1</v>
      </c>
      <c r="I17" s="5"/>
      <c r="J17" s="5">
        <v>1</v>
      </c>
      <c r="K17" s="5">
        <f t="shared" si="5"/>
        <v>1</v>
      </c>
      <c r="L17" s="19">
        <f t="shared" si="6"/>
        <v>3</v>
      </c>
      <c r="M17" s="73">
        <f t="shared" si="7"/>
        <v>5</v>
      </c>
      <c r="N17" s="44" t="s">
        <v>27</v>
      </c>
      <c r="O17" s="14" t="s">
        <v>93</v>
      </c>
      <c r="P17" s="13"/>
      <c r="Q17" s="13"/>
      <c r="R17" s="69"/>
      <c r="S17" s="50"/>
      <c r="T17" s="50"/>
      <c r="U17" s="69"/>
      <c r="V17" s="24"/>
      <c r="W17" s="50"/>
      <c r="X17" s="24"/>
      <c r="Y17" s="51"/>
      <c r="Z17" s="51"/>
      <c r="AA17" s="14" t="s">
        <v>93</v>
      </c>
      <c r="AB17" s="50"/>
      <c r="AC17" s="50"/>
      <c r="AD17" s="51" t="s">
        <v>148</v>
      </c>
      <c r="AE17" s="51"/>
      <c r="AF17" s="51"/>
      <c r="AG17" s="51"/>
      <c r="AH17" s="51"/>
      <c r="AI17" s="51"/>
      <c r="AJ17" s="51"/>
      <c r="AK17" s="4"/>
      <c r="AL17" s="4"/>
      <c r="AM17" s="17"/>
      <c r="AN17" s="14" t="s">
        <v>93</v>
      </c>
      <c r="AO17" s="4"/>
      <c r="AP17" s="68" t="s">
        <v>150</v>
      </c>
      <c r="AQ17" s="4"/>
      <c r="AR17" s="70"/>
      <c r="AS17" s="12"/>
      <c r="AT17" s="12"/>
      <c r="AU17" s="12"/>
      <c r="AV17" s="12"/>
      <c r="AW17" s="4"/>
      <c r="AX17" s="4"/>
      <c r="AY17" s="4"/>
      <c r="AZ17" s="4"/>
      <c r="BA17" s="4"/>
      <c r="BB17" s="5" t="str">
        <f t="shared" si="8"/>
        <v>岩本海人</v>
      </c>
    </row>
    <row r="18" spans="1:54" ht="16.5" customHeight="1">
      <c r="A18" s="5">
        <v>307</v>
      </c>
      <c r="B18" s="47" t="s">
        <v>73</v>
      </c>
      <c r="C18" s="48" t="s">
        <v>71</v>
      </c>
      <c r="D18" s="5" t="s">
        <v>139</v>
      </c>
      <c r="E18" s="5"/>
      <c r="F18" s="11">
        <v>1</v>
      </c>
      <c r="G18" s="11">
        <f t="shared" si="3"/>
        <v>0</v>
      </c>
      <c r="H18" s="11">
        <f t="shared" si="4"/>
        <v>1</v>
      </c>
      <c r="I18" s="5"/>
      <c r="J18" s="5">
        <v>1</v>
      </c>
      <c r="K18" s="5">
        <f t="shared" si="5"/>
        <v>1</v>
      </c>
      <c r="L18" s="19">
        <f t="shared" si="6"/>
        <v>2</v>
      </c>
      <c r="M18" s="73">
        <f t="shared" si="7"/>
        <v>2</v>
      </c>
      <c r="N18" s="44" t="s">
        <v>27</v>
      </c>
      <c r="O18" s="14"/>
      <c r="P18" s="13"/>
      <c r="Q18" s="13"/>
      <c r="R18" s="50"/>
      <c r="S18" s="50"/>
      <c r="T18" s="50"/>
      <c r="U18" s="50"/>
      <c r="V18" s="24"/>
      <c r="W18" s="50"/>
      <c r="X18" s="24" t="s">
        <v>93</v>
      </c>
      <c r="Y18" s="51"/>
      <c r="Z18" s="51"/>
      <c r="AA18" s="50"/>
      <c r="AB18" s="50"/>
      <c r="AC18" s="50"/>
      <c r="AD18" s="51"/>
      <c r="AE18" s="51"/>
      <c r="AF18" s="51"/>
      <c r="AG18" s="51"/>
      <c r="AH18" s="51"/>
      <c r="AI18" s="51"/>
      <c r="AJ18" s="51"/>
      <c r="AK18" s="4"/>
      <c r="AL18" s="4"/>
      <c r="AM18" s="17"/>
      <c r="AN18" s="14" t="s">
        <v>93</v>
      </c>
      <c r="AO18" s="4"/>
      <c r="AP18" s="4"/>
      <c r="AQ18" s="4"/>
      <c r="AR18" s="12"/>
      <c r="AS18" s="12"/>
      <c r="AT18" s="12"/>
      <c r="AU18" s="12"/>
      <c r="AV18" s="12"/>
      <c r="AW18" s="4"/>
      <c r="AX18" s="4"/>
      <c r="AY18" s="4"/>
      <c r="AZ18" s="4"/>
      <c r="BA18" s="4"/>
      <c r="BB18" s="5" t="str">
        <f t="shared" si="8"/>
        <v>岩本碧空</v>
      </c>
    </row>
    <row r="19" spans="1:54" ht="16.5" customHeight="1">
      <c r="A19" s="5">
        <v>307</v>
      </c>
      <c r="B19" s="47" t="s">
        <v>74</v>
      </c>
      <c r="C19" s="48" t="s">
        <v>72</v>
      </c>
      <c r="D19" s="5" t="s">
        <v>140</v>
      </c>
      <c r="E19" s="5"/>
      <c r="F19" s="11">
        <v>1</v>
      </c>
      <c r="G19" s="11">
        <f t="shared" si="3"/>
        <v>0</v>
      </c>
      <c r="H19" s="11">
        <f t="shared" si="4"/>
        <v>1</v>
      </c>
      <c r="I19" s="5"/>
      <c r="J19" s="5">
        <v>1</v>
      </c>
      <c r="K19" s="5">
        <f t="shared" si="5"/>
        <v>1</v>
      </c>
      <c r="L19" s="19">
        <f t="shared" si="6"/>
        <v>2</v>
      </c>
      <c r="M19" s="73">
        <f t="shared" si="7"/>
        <v>2</v>
      </c>
      <c r="N19" s="44" t="s">
        <v>27</v>
      </c>
      <c r="O19" s="14"/>
      <c r="P19" s="13"/>
      <c r="Q19" s="13"/>
      <c r="R19" s="56"/>
      <c r="S19" s="56"/>
      <c r="T19" s="56"/>
      <c r="U19" s="56"/>
      <c r="V19" s="25"/>
      <c r="W19" s="56"/>
      <c r="X19" s="24" t="s">
        <v>93</v>
      </c>
      <c r="Y19" s="51"/>
      <c r="Z19" s="51"/>
      <c r="AA19" s="56"/>
      <c r="AB19" s="56"/>
      <c r="AC19" s="56"/>
      <c r="AD19" s="51"/>
      <c r="AE19" s="51"/>
      <c r="AF19" s="51"/>
      <c r="AG19" s="51"/>
      <c r="AH19" s="51"/>
      <c r="AI19" s="51"/>
      <c r="AJ19" s="51"/>
      <c r="AK19" s="55"/>
      <c r="AL19" s="55"/>
      <c r="AM19" s="17"/>
      <c r="AN19" s="14" t="s">
        <v>93</v>
      </c>
      <c r="AO19" s="55"/>
      <c r="AP19" s="55"/>
      <c r="AQ19" s="57"/>
      <c r="AR19" s="56"/>
      <c r="AS19" s="56"/>
      <c r="AT19" s="56"/>
      <c r="AU19" s="58"/>
      <c r="AV19" s="56"/>
      <c r="AW19" s="55"/>
      <c r="AX19" s="55"/>
      <c r="AY19" s="55"/>
      <c r="AZ19" s="55"/>
      <c r="BA19" s="55"/>
      <c r="BB19" s="5" t="str">
        <f t="shared" si="8"/>
        <v>岩本結花</v>
      </c>
    </row>
    <row r="20" spans="1:54" ht="16.5" customHeight="1">
      <c r="A20" s="5">
        <v>307</v>
      </c>
      <c r="B20" s="47" t="s">
        <v>109</v>
      </c>
      <c r="C20" s="48" t="s">
        <v>113</v>
      </c>
      <c r="D20" s="5" t="s">
        <v>9</v>
      </c>
      <c r="E20" s="5"/>
      <c r="F20" s="11">
        <v>1</v>
      </c>
      <c r="G20" s="11">
        <f t="shared" si="3"/>
        <v>1</v>
      </c>
      <c r="H20" s="11">
        <f t="shared" si="4"/>
        <v>0</v>
      </c>
      <c r="I20" s="5">
        <v>1</v>
      </c>
      <c r="J20" s="5"/>
      <c r="K20" s="5">
        <f t="shared" si="5"/>
        <v>1</v>
      </c>
      <c r="L20" s="19">
        <f t="shared" si="6"/>
        <v>1</v>
      </c>
      <c r="M20" s="73">
        <f t="shared" si="7"/>
        <v>1</v>
      </c>
      <c r="N20" s="49" t="s">
        <v>28</v>
      </c>
      <c r="O20" s="14"/>
      <c r="P20" s="13"/>
      <c r="Q20" s="13"/>
      <c r="R20" s="58"/>
      <c r="S20" s="50"/>
      <c r="T20" s="50"/>
      <c r="U20" s="58"/>
      <c r="V20" s="25"/>
      <c r="W20" s="69" t="s">
        <v>93</v>
      </c>
      <c r="X20" s="24"/>
      <c r="Y20" s="51"/>
      <c r="Z20" s="51"/>
      <c r="AA20" s="50"/>
      <c r="AB20" s="50"/>
      <c r="AC20" s="50"/>
      <c r="AD20" s="51"/>
      <c r="AE20" s="51"/>
      <c r="AF20" s="51"/>
      <c r="AG20" s="51"/>
      <c r="AH20" s="51"/>
      <c r="AI20" s="51"/>
      <c r="AJ20" s="51"/>
      <c r="AK20" s="4"/>
      <c r="AL20" s="4"/>
      <c r="AM20" s="17"/>
      <c r="AN20" s="14"/>
      <c r="AO20" s="51"/>
      <c r="AP20" s="4"/>
      <c r="AQ20" s="4"/>
      <c r="AR20" s="12"/>
      <c r="AS20" s="12"/>
      <c r="AT20" s="70"/>
      <c r="AU20" s="12"/>
      <c r="AV20" s="12"/>
      <c r="AW20" s="4"/>
      <c r="AX20" s="4"/>
      <c r="AY20" s="4"/>
      <c r="AZ20" s="4"/>
      <c r="BA20" s="4"/>
      <c r="BB20" s="5" t="str">
        <f t="shared" si="8"/>
        <v>野村雅子</v>
      </c>
    </row>
    <row r="21" spans="1:54" ht="16.5" customHeight="1">
      <c r="A21" s="5">
        <v>307</v>
      </c>
      <c r="B21" s="47" t="s">
        <v>230</v>
      </c>
      <c r="C21" s="48"/>
      <c r="D21" s="5" t="s">
        <v>10</v>
      </c>
      <c r="E21" s="5"/>
      <c r="F21" s="11">
        <v>1</v>
      </c>
      <c r="G21" s="11">
        <f t="shared" ref="G21:G22" si="9">COUNTIF(D21,"一般男子")+COUNTIF(D21,"一般女子")</f>
        <v>1</v>
      </c>
      <c r="H21" s="11">
        <f t="shared" ref="H21:H22" si="10">IF(G21=1,0,1)</f>
        <v>0</v>
      </c>
      <c r="I21" s="5"/>
      <c r="J21" s="5"/>
      <c r="K21" s="5">
        <f t="shared" ref="K21:K22" si="11">SUM(I21:J21)</f>
        <v>0</v>
      </c>
      <c r="L21" s="19">
        <f t="shared" ref="L21:L22" si="12">COUNTIF(O21:BA21,"○")+COUNTIF(O21:BA21,"×")</f>
        <v>0</v>
      </c>
      <c r="M21" s="73">
        <f t="shared" ref="M21:M22" si="13">COUNTIF(O21:BA21,"○")+COUNTIF(O21:BA21,"△")</f>
        <v>0</v>
      </c>
      <c r="N21" s="44" t="s">
        <v>27</v>
      </c>
      <c r="O21" s="14"/>
      <c r="P21" s="13"/>
      <c r="Q21" s="13"/>
      <c r="R21" s="98"/>
      <c r="S21" s="98"/>
      <c r="T21" s="98"/>
      <c r="U21" s="98"/>
      <c r="V21" s="24"/>
      <c r="W21" s="98"/>
      <c r="X21" s="24"/>
      <c r="Y21" s="51"/>
      <c r="Z21" s="51"/>
      <c r="AA21" s="98"/>
      <c r="AB21" s="98"/>
      <c r="AC21" s="98"/>
      <c r="AD21" s="51"/>
      <c r="AE21" s="51"/>
      <c r="AF21" s="51"/>
      <c r="AG21" s="51"/>
      <c r="AH21" s="51"/>
      <c r="AI21" s="51"/>
      <c r="AJ21" s="51"/>
      <c r="AK21" s="97"/>
      <c r="AL21" s="97"/>
      <c r="AM21" s="17"/>
      <c r="AN21" s="14"/>
      <c r="AO21" s="97"/>
      <c r="AP21" s="97"/>
      <c r="AQ21" s="51"/>
      <c r="AR21" s="98"/>
      <c r="AS21" s="98"/>
      <c r="AT21" s="98"/>
      <c r="AU21" s="98"/>
      <c r="AV21" s="98"/>
      <c r="AW21" s="97"/>
      <c r="AX21" s="97"/>
      <c r="AY21" s="97"/>
      <c r="AZ21" s="52"/>
      <c r="BA21" s="97"/>
      <c r="BB21" s="5" t="str">
        <f t="shared" ref="BB21:BB22" si="14">B21</f>
        <v>梅本 ご主人</v>
      </c>
    </row>
    <row r="22" spans="1:54" ht="16.5" customHeight="1">
      <c r="A22" s="5">
        <v>307</v>
      </c>
      <c r="B22" s="47" t="s">
        <v>231</v>
      </c>
      <c r="C22" s="48"/>
      <c r="D22" s="5" t="s">
        <v>9</v>
      </c>
      <c r="E22" s="5"/>
      <c r="F22" s="11">
        <v>1</v>
      </c>
      <c r="G22" s="11">
        <f t="shared" si="9"/>
        <v>1</v>
      </c>
      <c r="H22" s="11">
        <f t="shared" si="10"/>
        <v>0</v>
      </c>
      <c r="I22" s="5">
        <v>1</v>
      </c>
      <c r="J22" s="5"/>
      <c r="K22" s="5">
        <f t="shared" si="11"/>
        <v>1</v>
      </c>
      <c r="L22" s="19">
        <f t="shared" si="12"/>
        <v>0</v>
      </c>
      <c r="M22" s="73">
        <f t="shared" si="13"/>
        <v>0</v>
      </c>
      <c r="N22" s="44" t="s">
        <v>27</v>
      </c>
      <c r="O22" s="14"/>
      <c r="P22" s="13"/>
      <c r="Q22" s="13"/>
      <c r="R22" s="98"/>
      <c r="S22" s="98"/>
      <c r="T22" s="98"/>
      <c r="U22" s="98"/>
      <c r="V22" s="24"/>
      <c r="W22" s="98"/>
      <c r="X22" s="24"/>
      <c r="Y22" s="51"/>
      <c r="Z22" s="51"/>
      <c r="AA22" s="98"/>
      <c r="AB22" s="98"/>
      <c r="AC22" s="98"/>
      <c r="AD22" s="51"/>
      <c r="AE22" s="51"/>
      <c r="AF22" s="52"/>
      <c r="AG22" s="51"/>
      <c r="AH22" s="51"/>
      <c r="AI22" s="51"/>
      <c r="AJ22" s="51"/>
      <c r="AK22" s="97"/>
      <c r="AL22" s="97"/>
      <c r="AM22" s="17"/>
      <c r="AN22" s="98"/>
      <c r="AO22" s="97"/>
      <c r="AP22" s="97"/>
      <c r="AQ22" s="97"/>
      <c r="AR22" s="98"/>
      <c r="AS22" s="98"/>
      <c r="AT22" s="98"/>
      <c r="AU22" s="98"/>
      <c r="AV22" s="98"/>
      <c r="AW22" s="97"/>
      <c r="AX22" s="97"/>
      <c r="AY22" s="97"/>
      <c r="AZ22" s="51"/>
      <c r="BA22" s="97"/>
      <c r="BB22" s="5" t="str">
        <f t="shared" si="14"/>
        <v>梅本 奥様</v>
      </c>
    </row>
    <row r="23" spans="1:54" ht="16.5" customHeight="1">
      <c r="A23" s="5">
        <v>307</v>
      </c>
      <c r="B23" s="47" t="s">
        <v>142</v>
      </c>
      <c r="C23" s="48" t="s">
        <v>143</v>
      </c>
      <c r="D23" s="54" t="s">
        <v>141</v>
      </c>
      <c r="E23" s="5"/>
      <c r="F23" s="11">
        <v>1</v>
      </c>
      <c r="G23" s="11">
        <f t="shared" si="3"/>
        <v>0</v>
      </c>
      <c r="H23" s="11">
        <f t="shared" si="4"/>
        <v>1</v>
      </c>
      <c r="I23" s="5"/>
      <c r="J23" s="5">
        <v>1</v>
      </c>
      <c r="K23" s="5">
        <f t="shared" si="5"/>
        <v>1</v>
      </c>
      <c r="L23" s="19">
        <f t="shared" si="6"/>
        <v>2</v>
      </c>
      <c r="M23" s="73">
        <f t="shared" si="7"/>
        <v>5</v>
      </c>
      <c r="N23" s="44" t="s">
        <v>27</v>
      </c>
      <c r="O23" s="14" t="s">
        <v>222</v>
      </c>
      <c r="P23" s="13"/>
      <c r="Q23" s="13"/>
      <c r="R23" s="64"/>
      <c r="S23" s="64"/>
      <c r="T23" s="64"/>
      <c r="U23" s="69" t="s">
        <v>148</v>
      </c>
      <c r="V23" s="24"/>
      <c r="W23" s="64"/>
      <c r="X23" s="24"/>
      <c r="Y23" s="51"/>
      <c r="Z23" s="51"/>
      <c r="AA23" s="14"/>
      <c r="AB23" s="64"/>
      <c r="AC23" s="64"/>
      <c r="AD23" s="51" t="s">
        <v>148</v>
      </c>
      <c r="AE23" s="51"/>
      <c r="AF23" s="51"/>
      <c r="AG23" s="51" t="s">
        <v>148</v>
      </c>
      <c r="AH23" s="51"/>
      <c r="AI23" s="51"/>
      <c r="AJ23" s="51"/>
      <c r="AK23" s="63"/>
      <c r="AL23" s="63"/>
      <c r="AM23" s="17"/>
      <c r="AN23" s="14" t="s">
        <v>93</v>
      </c>
      <c r="AO23" s="63"/>
      <c r="AP23" s="63"/>
      <c r="AQ23" s="63"/>
      <c r="AR23" s="64"/>
      <c r="AS23" s="70"/>
      <c r="AT23" s="64"/>
      <c r="AU23" s="64"/>
      <c r="AV23" s="64"/>
      <c r="AW23" s="68" t="s">
        <v>150</v>
      </c>
      <c r="AX23" s="63"/>
      <c r="AY23" s="63"/>
      <c r="AZ23" s="63"/>
      <c r="BA23" s="63"/>
      <c r="BB23" s="5" t="str">
        <f t="shared" si="8"/>
        <v>梅本 健心</v>
      </c>
    </row>
    <row r="24" spans="1:54" ht="16.5" customHeight="1">
      <c r="A24" s="5">
        <v>307</v>
      </c>
      <c r="B24" s="47" t="s">
        <v>229</v>
      </c>
      <c r="C24" s="48" t="s">
        <v>227</v>
      </c>
      <c r="D24" s="54" t="s">
        <v>228</v>
      </c>
      <c r="E24" s="5"/>
      <c r="F24" s="11">
        <v>1</v>
      </c>
      <c r="G24" s="11">
        <f t="shared" si="3"/>
        <v>0</v>
      </c>
      <c r="H24" s="11">
        <f t="shared" si="4"/>
        <v>1</v>
      </c>
      <c r="I24" s="5">
        <v>1</v>
      </c>
      <c r="J24" s="5"/>
      <c r="K24" s="5">
        <f t="shared" si="5"/>
        <v>1</v>
      </c>
      <c r="L24" s="19">
        <f t="shared" si="6"/>
        <v>2</v>
      </c>
      <c r="M24" s="73">
        <f t="shared" si="7"/>
        <v>5</v>
      </c>
      <c r="N24" s="44" t="s">
        <v>27</v>
      </c>
      <c r="O24" s="14" t="s">
        <v>222</v>
      </c>
      <c r="P24" s="13"/>
      <c r="Q24" s="13"/>
      <c r="R24" s="98"/>
      <c r="S24" s="98"/>
      <c r="T24" s="98"/>
      <c r="U24" s="98" t="s">
        <v>148</v>
      </c>
      <c r="V24" s="24"/>
      <c r="W24" s="98"/>
      <c r="X24" s="24"/>
      <c r="Y24" s="51"/>
      <c r="Z24" s="51"/>
      <c r="AA24" s="14"/>
      <c r="AB24" s="98"/>
      <c r="AC24" s="98"/>
      <c r="AD24" s="51" t="s">
        <v>148</v>
      </c>
      <c r="AE24" s="51"/>
      <c r="AF24" s="51"/>
      <c r="AG24" s="51" t="s">
        <v>148</v>
      </c>
      <c r="AH24" s="51"/>
      <c r="AI24" s="51"/>
      <c r="AJ24" s="51"/>
      <c r="AK24" s="97"/>
      <c r="AL24" s="97"/>
      <c r="AM24" s="17"/>
      <c r="AN24" s="14" t="s">
        <v>93</v>
      </c>
      <c r="AO24" s="97"/>
      <c r="AP24" s="97"/>
      <c r="AQ24" s="97"/>
      <c r="AR24" s="98"/>
      <c r="AS24" s="98"/>
      <c r="AT24" s="98"/>
      <c r="AU24" s="98"/>
      <c r="AV24" s="98"/>
      <c r="AW24" s="97" t="s">
        <v>98</v>
      </c>
      <c r="AX24" s="97"/>
      <c r="AY24" s="97"/>
      <c r="AZ24" s="97"/>
      <c r="BA24" s="97"/>
      <c r="BB24" s="5" t="str">
        <f t="shared" si="8"/>
        <v>梅本 順成</v>
      </c>
    </row>
    <row r="25" spans="1:54" ht="16.5" customHeight="1">
      <c r="A25" s="5">
        <v>307</v>
      </c>
      <c r="B25" s="47" t="s">
        <v>234</v>
      </c>
      <c r="C25" s="48" t="s">
        <v>235</v>
      </c>
      <c r="D25" s="5" t="s">
        <v>139</v>
      </c>
      <c r="E25" s="5"/>
      <c r="F25" s="11">
        <v>1</v>
      </c>
      <c r="G25" s="11">
        <f t="shared" ref="G25" si="15">COUNTIF(D25,"一般男子")+COUNTIF(D25,"一般女子")</f>
        <v>0</v>
      </c>
      <c r="H25" s="11">
        <f t="shared" ref="H25" si="16">IF(G25=1,0,1)</f>
        <v>1</v>
      </c>
      <c r="I25" s="5"/>
      <c r="J25" s="5">
        <v>1</v>
      </c>
      <c r="K25" s="5">
        <f t="shared" ref="K25" si="17">SUM(I25:J25)</f>
        <v>1</v>
      </c>
      <c r="L25" s="19">
        <f t="shared" ref="L25" si="18">COUNTIF(O25:BA25,"○")+COUNTIF(O25:BA25,"×")</f>
        <v>2</v>
      </c>
      <c r="M25" s="73">
        <f t="shared" ref="M25" si="19">COUNTIF(O25:BA25,"○")+COUNTIF(O25:BA25,"△")</f>
        <v>5</v>
      </c>
      <c r="N25" s="44" t="s">
        <v>27</v>
      </c>
      <c r="O25" s="14" t="s">
        <v>222</v>
      </c>
      <c r="P25" s="13"/>
      <c r="Q25" s="13"/>
      <c r="R25" s="98"/>
      <c r="S25" s="98"/>
      <c r="T25" s="98"/>
      <c r="U25" s="98" t="s">
        <v>148</v>
      </c>
      <c r="V25" s="24"/>
      <c r="W25" s="98"/>
      <c r="X25" s="24"/>
      <c r="Y25" s="51"/>
      <c r="Z25" s="51"/>
      <c r="AA25" s="14"/>
      <c r="AB25" s="98"/>
      <c r="AC25" s="98"/>
      <c r="AD25" s="51" t="s">
        <v>148</v>
      </c>
      <c r="AE25" s="51"/>
      <c r="AF25" s="51"/>
      <c r="AG25" s="51" t="s">
        <v>148</v>
      </c>
      <c r="AH25" s="51"/>
      <c r="AI25" s="51"/>
      <c r="AJ25" s="51"/>
      <c r="AK25" s="97"/>
      <c r="AL25" s="97"/>
      <c r="AM25" s="17"/>
      <c r="AN25" s="14" t="s">
        <v>93</v>
      </c>
      <c r="AO25" s="97"/>
      <c r="AP25" s="97"/>
      <c r="AQ25" s="97"/>
      <c r="AR25" s="98"/>
      <c r="AS25" s="98"/>
      <c r="AT25" s="98"/>
      <c r="AU25" s="98"/>
      <c r="AV25" s="98"/>
      <c r="AW25" s="97" t="s">
        <v>98</v>
      </c>
      <c r="AX25" s="97"/>
      <c r="AY25" s="97"/>
      <c r="AZ25" s="97"/>
      <c r="BA25" s="97"/>
      <c r="BB25" s="5" t="str">
        <f t="shared" ref="BB25" si="20">B25</f>
        <v>梅本 涼仁</v>
      </c>
    </row>
    <row r="26" spans="1:54" ht="16.5" customHeight="1">
      <c r="A26" s="5">
        <v>411</v>
      </c>
      <c r="B26" s="47" t="s">
        <v>217</v>
      </c>
      <c r="C26" s="48" t="s">
        <v>218</v>
      </c>
      <c r="D26" s="5" t="s">
        <v>9</v>
      </c>
      <c r="E26" s="5">
        <v>1</v>
      </c>
      <c r="F26" s="11">
        <v>1</v>
      </c>
      <c r="G26" s="11">
        <f t="shared" ref="G26:G27" si="21">COUNTIF(D26,"一般男子")+COUNTIF(D26,"一般女子")</f>
        <v>1</v>
      </c>
      <c r="H26" s="11">
        <f t="shared" ref="H26:H27" si="22">IF(G26=1,0,1)</f>
        <v>0</v>
      </c>
      <c r="I26" s="5">
        <v>1</v>
      </c>
      <c r="J26" s="5"/>
      <c r="K26" s="5">
        <f t="shared" ref="K26:K27" si="23">SUM(I26:J26)</f>
        <v>1</v>
      </c>
      <c r="L26" s="19">
        <f t="shared" ref="L26:L27" si="24">COUNTIF(O26:BA26,"○")+COUNTIF(O26:BA26,"×")</f>
        <v>6</v>
      </c>
      <c r="M26" s="73">
        <f t="shared" ref="M26:M27" si="25">COUNTIF(O26:BA26,"○")+COUNTIF(O26:BA26,"△")</f>
        <v>4</v>
      </c>
      <c r="N26" s="44" t="s">
        <v>27</v>
      </c>
      <c r="O26" s="14"/>
      <c r="P26" s="13"/>
      <c r="Q26" s="13"/>
      <c r="R26" s="75"/>
      <c r="S26" s="75"/>
      <c r="T26" s="75"/>
      <c r="U26" s="75"/>
      <c r="V26" s="24" t="s">
        <v>93</v>
      </c>
      <c r="W26" s="75"/>
      <c r="X26" s="24"/>
      <c r="Y26" s="51"/>
      <c r="Z26" s="51" t="s">
        <v>93</v>
      </c>
      <c r="AA26" s="75"/>
      <c r="AB26" s="75"/>
      <c r="AC26" s="75"/>
      <c r="AD26" s="51"/>
      <c r="AE26" s="51" t="s">
        <v>223</v>
      </c>
      <c r="AF26" s="52"/>
      <c r="AG26" s="51"/>
      <c r="AH26" s="51"/>
      <c r="AI26" s="51"/>
      <c r="AJ26" s="51"/>
      <c r="AK26" s="74"/>
      <c r="AL26" s="74"/>
      <c r="AM26" s="17"/>
      <c r="AN26" s="75" t="s">
        <v>224</v>
      </c>
      <c r="AO26" s="74" t="s">
        <v>93</v>
      </c>
      <c r="AP26" s="74"/>
      <c r="AQ26" s="74"/>
      <c r="AR26" s="75"/>
      <c r="AS26" s="75"/>
      <c r="AT26" s="75" t="s">
        <v>156</v>
      </c>
      <c r="AU26" s="75"/>
      <c r="AV26" s="75"/>
      <c r="AW26" s="74"/>
      <c r="AX26" s="74"/>
      <c r="AY26" s="74"/>
      <c r="AZ26" s="51"/>
      <c r="BA26" s="74" t="s">
        <v>225</v>
      </c>
      <c r="BB26" s="5" t="str">
        <f t="shared" ref="BB26:BB27" si="26">B26</f>
        <v>堀田尚美</v>
      </c>
    </row>
    <row r="27" spans="1:54" ht="16.5" customHeight="1">
      <c r="A27" s="5">
        <v>411</v>
      </c>
      <c r="B27" s="47" t="s">
        <v>219</v>
      </c>
      <c r="C27" s="48" t="s">
        <v>220</v>
      </c>
      <c r="D27" s="54" t="s">
        <v>141</v>
      </c>
      <c r="E27" s="5"/>
      <c r="F27" s="11">
        <v>1</v>
      </c>
      <c r="G27" s="11">
        <f t="shared" si="21"/>
        <v>0</v>
      </c>
      <c r="H27" s="11">
        <f t="shared" si="22"/>
        <v>1</v>
      </c>
      <c r="I27" s="5"/>
      <c r="J27" s="5">
        <v>1</v>
      </c>
      <c r="K27" s="5">
        <f t="shared" si="23"/>
        <v>1</v>
      </c>
      <c r="L27" s="19">
        <f t="shared" si="24"/>
        <v>4</v>
      </c>
      <c r="M27" s="73">
        <f t="shared" si="25"/>
        <v>4</v>
      </c>
      <c r="N27" s="44" t="s">
        <v>27</v>
      </c>
      <c r="O27" s="14" t="s">
        <v>222</v>
      </c>
      <c r="P27" s="13"/>
      <c r="Q27" s="13"/>
      <c r="R27" s="75" t="s">
        <v>93</v>
      </c>
      <c r="S27" s="75"/>
      <c r="T27" s="75"/>
      <c r="U27" s="75" t="s">
        <v>93</v>
      </c>
      <c r="V27" s="24"/>
      <c r="W27" s="75"/>
      <c r="X27" s="24"/>
      <c r="Y27" s="51"/>
      <c r="Z27" s="51"/>
      <c r="AA27" s="14"/>
      <c r="AB27" s="75"/>
      <c r="AC27" s="75"/>
      <c r="AD27" s="51"/>
      <c r="AE27" s="51"/>
      <c r="AF27" s="51"/>
      <c r="AG27" s="51"/>
      <c r="AH27" s="51"/>
      <c r="AI27" s="51"/>
      <c r="AJ27" s="51"/>
      <c r="AK27" s="74"/>
      <c r="AL27" s="74"/>
      <c r="AM27" s="17"/>
      <c r="AN27" s="14" t="s">
        <v>93</v>
      </c>
      <c r="AO27" s="74"/>
      <c r="AP27" s="74"/>
      <c r="AQ27" s="74"/>
      <c r="AR27" s="75" t="s">
        <v>150</v>
      </c>
      <c r="AS27" s="75"/>
      <c r="AT27" s="75"/>
      <c r="AU27" s="75"/>
      <c r="AV27" s="75"/>
      <c r="AW27" s="74"/>
      <c r="AX27" s="74"/>
      <c r="AY27" s="74"/>
      <c r="AZ27" s="74"/>
      <c r="BA27" s="74"/>
      <c r="BB27" s="5" t="str">
        <f t="shared" si="26"/>
        <v>堀田悠馬</v>
      </c>
    </row>
    <row r="28" spans="1:54" ht="16.5" customHeight="1">
      <c r="A28" s="5">
        <v>414</v>
      </c>
      <c r="B28" s="23" t="s">
        <v>7</v>
      </c>
      <c r="C28" s="31" t="s">
        <v>75</v>
      </c>
      <c r="D28" s="5" t="s">
        <v>10</v>
      </c>
      <c r="E28" s="5">
        <v>1</v>
      </c>
      <c r="F28" s="11">
        <v>1</v>
      </c>
      <c r="G28" s="11">
        <f t="shared" si="3"/>
        <v>1</v>
      </c>
      <c r="H28" s="11">
        <f t="shared" si="4"/>
        <v>0</v>
      </c>
      <c r="I28" s="5">
        <v>1</v>
      </c>
      <c r="J28" s="5"/>
      <c r="K28" s="5">
        <f t="shared" si="5"/>
        <v>1</v>
      </c>
      <c r="L28" s="19">
        <f t="shared" si="6"/>
        <v>1</v>
      </c>
      <c r="M28" s="73">
        <f t="shared" si="7"/>
        <v>3</v>
      </c>
      <c r="N28" s="44" t="s">
        <v>15</v>
      </c>
      <c r="O28" s="13"/>
      <c r="P28" s="13"/>
      <c r="Q28" s="13"/>
      <c r="R28" s="58"/>
      <c r="S28" s="58"/>
      <c r="T28" s="58"/>
      <c r="U28" s="58"/>
      <c r="V28" s="24"/>
      <c r="W28" s="69"/>
      <c r="X28" s="24"/>
      <c r="Y28" s="51"/>
      <c r="Z28" s="51"/>
      <c r="AA28" s="58"/>
      <c r="AB28" s="50"/>
      <c r="AC28" s="69" t="s">
        <v>148</v>
      </c>
      <c r="AD28" s="51"/>
      <c r="AE28" s="51"/>
      <c r="AF28" s="51" t="s">
        <v>93</v>
      </c>
      <c r="AG28" s="51"/>
      <c r="AH28" s="51"/>
      <c r="AI28" s="51"/>
      <c r="AJ28" s="51"/>
      <c r="AK28" s="4"/>
      <c r="AL28" s="4"/>
      <c r="AM28" s="17"/>
      <c r="AN28" s="70" t="s">
        <v>148</v>
      </c>
      <c r="AO28" s="4"/>
      <c r="AP28" s="4"/>
      <c r="AQ28" s="51"/>
      <c r="AR28" s="58"/>
      <c r="AS28" s="58"/>
      <c r="AT28" s="12"/>
      <c r="AU28" s="12"/>
      <c r="AV28" s="12"/>
      <c r="AW28" s="4"/>
      <c r="AX28" s="4"/>
      <c r="AY28" s="4"/>
      <c r="AZ28" s="4"/>
      <c r="BA28" s="4"/>
      <c r="BB28" s="5" t="str">
        <f t="shared" si="8"/>
        <v>関根弘二</v>
      </c>
    </row>
    <row r="29" spans="1:54" ht="16.5" customHeight="1">
      <c r="A29" s="5">
        <v>416</v>
      </c>
      <c r="B29" s="23" t="s">
        <v>14</v>
      </c>
      <c r="C29" s="31" t="s">
        <v>101</v>
      </c>
      <c r="D29" s="5" t="s">
        <v>9</v>
      </c>
      <c r="E29" s="5">
        <v>1</v>
      </c>
      <c r="F29" s="11">
        <v>1</v>
      </c>
      <c r="G29" s="11">
        <f t="shared" si="3"/>
        <v>1</v>
      </c>
      <c r="H29" s="11">
        <f t="shared" si="4"/>
        <v>0</v>
      </c>
      <c r="I29" s="5">
        <v>1</v>
      </c>
      <c r="J29" s="5"/>
      <c r="K29" s="5">
        <f t="shared" si="5"/>
        <v>1</v>
      </c>
      <c r="L29" s="19">
        <f t="shared" si="6"/>
        <v>1</v>
      </c>
      <c r="M29" s="73">
        <f t="shared" si="7"/>
        <v>3</v>
      </c>
      <c r="N29" s="44" t="s">
        <v>15</v>
      </c>
      <c r="O29" s="13"/>
      <c r="P29" s="13"/>
      <c r="Q29" s="13"/>
      <c r="R29" s="50"/>
      <c r="S29" s="50"/>
      <c r="T29" s="50"/>
      <c r="U29" s="50"/>
      <c r="V29" s="25"/>
      <c r="W29" s="69" t="s">
        <v>149</v>
      </c>
      <c r="X29" s="24"/>
      <c r="Y29" s="51"/>
      <c r="Z29" s="51"/>
      <c r="AA29" s="50"/>
      <c r="AB29" s="50"/>
      <c r="AC29" s="50"/>
      <c r="AD29" s="51"/>
      <c r="AE29" s="51"/>
      <c r="AF29" s="51" t="s">
        <v>93</v>
      </c>
      <c r="AG29" s="51"/>
      <c r="AH29" s="51"/>
      <c r="AI29" s="51"/>
      <c r="AJ29" s="51"/>
      <c r="AK29" s="4"/>
      <c r="AL29" s="4"/>
      <c r="AM29" s="17"/>
      <c r="AN29" s="12"/>
      <c r="AO29" s="51"/>
      <c r="AP29" s="4"/>
      <c r="AQ29" s="57"/>
      <c r="AR29" s="12"/>
      <c r="AS29" s="12"/>
      <c r="AT29" s="70" t="s">
        <v>157</v>
      </c>
      <c r="AU29" s="12"/>
      <c r="AV29" s="12"/>
      <c r="AW29" s="4"/>
      <c r="AX29" s="4"/>
      <c r="AY29" s="4"/>
      <c r="AZ29" s="57"/>
      <c r="BA29" s="4"/>
      <c r="BB29" s="5" t="str">
        <f t="shared" si="8"/>
        <v>小野道子</v>
      </c>
    </row>
    <row r="30" spans="1:54" ht="16.5" customHeight="1">
      <c r="A30" s="5">
        <v>418</v>
      </c>
      <c r="B30" s="47" t="s">
        <v>121</v>
      </c>
      <c r="C30" s="48" t="s">
        <v>124</v>
      </c>
      <c r="D30" s="5" t="s">
        <v>9</v>
      </c>
      <c r="E30" s="5">
        <v>1</v>
      </c>
      <c r="F30" s="11">
        <v>1</v>
      </c>
      <c r="G30" s="11">
        <f t="shared" si="3"/>
        <v>1</v>
      </c>
      <c r="H30" s="11">
        <f t="shared" si="4"/>
        <v>0</v>
      </c>
      <c r="I30" s="5">
        <v>1</v>
      </c>
      <c r="J30" s="5"/>
      <c r="K30" s="5">
        <f t="shared" si="5"/>
        <v>1</v>
      </c>
      <c r="L30" s="19">
        <f t="shared" si="6"/>
        <v>2</v>
      </c>
      <c r="M30" s="73">
        <f t="shared" si="7"/>
        <v>4</v>
      </c>
      <c r="N30" s="44" t="s">
        <v>27</v>
      </c>
      <c r="O30" s="14"/>
      <c r="P30" s="13"/>
      <c r="Q30" s="13"/>
      <c r="R30" s="60"/>
      <c r="S30" s="60"/>
      <c r="T30" s="60"/>
      <c r="U30" s="69"/>
      <c r="V30" s="24" t="s">
        <v>148</v>
      </c>
      <c r="W30" s="60"/>
      <c r="X30" s="24"/>
      <c r="Y30" s="51"/>
      <c r="Z30" s="51" t="s">
        <v>148</v>
      </c>
      <c r="AA30" s="60"/>
      <c r="AB30" s="60"/>
      <c r="AC30" s="14"/>
      <c r="AD30" s="51"/>
      <c r="AE30" s="51" t="s">
        <v>93</v>
      </c>
      <c r="AF30" s="51"/>
      <c r="AG30" s="51"/>
      <c r="AH30" s="51"/>
      <c r="AI30" s="51"/>
      <c r="AJ30" s="51"/>
      <c r="AK30" s="59"/>
      <c r="AL30" s="59"/>
      <c r="AM30" s="17"/>
      <c r="AN30" s="14"/>
      <c r="AO30" s="68" t="s">
        <v>93</v>
      </c>
      <c r="AP30" s="59"/>
      <c r="AQ30" s="51"/>
      <c r="AR30" s="60"/>
      <c r="AS30" s="60"/>
      <c r="AT30" s="60"/>
      <c r="AU30" s="60"/>
      <c r="AV30" s="60"/>
      <c r="AW30" s="59"/>
      <c r="AX30" s="59"/>
      <c r="AY30" s="59"/>
      <c r="AZ30" s="52"/>
      <c r="BA30" s="59"/>
      <c r="BB30" s="5" t="str">
        <f t="shared" si="8"/>
        <v>長峰明子</v>
      </c>
    </row>
    <row r="31" spans="1:54" ht="16.5" customHeight="1">
      <c r="A31" s="5">
        <v>418</v>
      </c>
      <c r="B31" s="47" t="s">
        <v>122</v>
      </c>
      <c r="C31" s="48" t="s">
        <v>123</v>
      </c>
      <c r="D31" s="54" t="s">
        <v>135</v>
      </c>
      <c r="E31" s="5"/>
      <c r="F31" s="11">
        <v>1</v>
      </c>
      <c r="G31" s="11">
        <f t="shared" si="3"/>
        <v>0</v>
      </c>
      <c r="H31" s="11">
        <f t="shared" si="4"/>
        <v>1</v>
      </c>
      <c r="I31" s="5"/>
      <c r="J31" s="5">
        <v>1</v>
      </c>
      <c r="K31" s="5">
        <f t="shared" si="5"/>
        <v>1</v>
      </c>
      <c r="L31" s="19">
        <f t="shared" si="6"/>
        <v>3</v>
      </c>
      <c r="M31" s="73">
        <f t="shared" si="7"/>
        <v>6</v>
      </c>
      <c r="N31" s="44" t="s">
        <v>27</v>
      </c>
      <c r="O31" s="14" t="s">
        <v>222</v>
      </c>
      <c r="P31" s="13"/>
      <c r="Q31" s="13"/>
      <c r="R31" s="69"/>
      <c r="S31" s="69" t="s">
        <v>148</v>
      </c>
      <c r="T31" s="69"/>
      <c r="U31" s="69" t="s">
        <v>93</v>
      </c>
      <c r="V31" s="24"/>
      <c r="W31" s="60"/>
      <c r="X31" s="24"/>
      <c r="Y31" s="51"/>
      <c r="Z31" s="51"/>
      <c r="AA31" s="60"/>
      <c r="AB31" s="69" t="s">
        <v>148</v>
      </c>
      <c r="AC31" s="60"/>
      <c r="AD31" s="51" t="s">
        <v>93</v>
      </c>
      <c r="AE31" s="51"/>
      <c r="AF31" s="52"/>
      <c r="AG31" s="51"/>
      <c r="AH31" s="51"/>
      <c r="AI31" s="51"/>
      <c r="AJ31" s="51"/>
      <c r="AK31" s="59"/>
      <c r="AL31" s="59"/>
      <c r="AM31" s="17"/>
      <c r="AN31" s="60"/>
      <c r="AO31" s="59"/>
      <c r="AP31" s="68" t="s">
        <v>150</v>
      </c>
      <c r="AQ31" s="59"/>
      <c r="AR31" s="69" t="s">
        <v>150</v>
      </c>
      <c r="AS31" s="60"/>
      <c r="AT31" s="60"/>
      <c r="AU31" s="60"/>
      <c r="AV31" s="60"/>
      <c r="AW31" s="59"/>
      <c r="AX31" s="59"/>
      <c r="AY31" s="59"/>
      <c r="AZ31" s="51"/>
      <c r="BA31" s="59"/>
      <c r="BB31" s="5" t="str">
        <f t="shared" si="8"/>
        <v>長峰陽向</v>
      </c>
    </row>
    <row r="32" spans="1:54" ht="16.5" customHeight="1">
      <c r="A32" s="5">
        <v>421</v>
      </c>
      <c r="B32" s="47" t="s">
        <v>144</v>
      </c>
      <c r="C32" s="48" t="s">
        <v>145</v>
      </c>
      <c r="D32" s="5" t="s">
        <v>10</v>
      </c>
      <c r="E32" s="5">
        <v>1</v>
      </c>
      <c r="F32" s="11">
        <v>1</v>
      </c>
      <c r="G32" s="11">
        <f t="shared" si="3"/>
        <v>1</v>
      </c>
      <c r="H32" s="11">
        <f t="shared" si="4"/>
        <v>0</v>
      </c>
      <c r="I32" s="5">
        <v>1</v>
      </c>
      <c r="J32" s="5">
        <v>0</v>
      </c>
      <c r="K32" s="5">
        <f t="shared" si="5"/>
        <v>1</v>
      </c>
      <c r="L32" s="19">
        <f t="shared" si="6"/>
        <v>0</v>
      </c>
      <c r="M32" s="73">
        <f t="shared" si="7"/>
        <v>5</v>
      </c>
      <c r="N32" s="44" t="s">
        <v>27</v>
      </c>
      <c r="O32" s="14"/>
      <c r="P32" s="13"/>
      <c r="Q32" s="13"/>
      <c r="R32" s="67"/>
      <c r="S32" s="67"/>
      <c r="T32" s="69"/>
      <c r="U32" s="67"/>
      <c r="V32" s="24"/>
      <c r="W32" s="67"/>
      <c r="X32" s="24"/>
      <c r="Y32" s="51" t="s">
        <v>98</v>
      </c>
      <c r="Z32" s="51"/>
      <c r="AA32" s="67"/>
      <c r="AB32" s="67"/>
      <c r="AC32" s="69" t="s">
        <v>148</v>
      </c>
      <c r="AD32" s="51"/>
      <c r="AE32" s="51" t="s">
        <v>148</v>
      </c>
      <c r="AF32" s="51"/>
      <c r="AG32" s="51"/>
      <c r="AH32" s="51"/>
      <c r="AI32" s="51"/>
      <c r="AJ32" s="51"/>
      <c r="AK32" s="66"/>
      <c r="AL32" s="51" t="s">
        <v>148</v>
      </c>
      <c r="AM32" s="17"/>
      <c r="AN32" s="14"/>
      <c r="AO32" s="66"/>
      <c r="AP32" s="66"/>
      <c r="AQ32" s="51" t="s">
        <v>148</v>
      </c>
      <c r="AR32" s="69"/>
      <c r="AS32" s="67"/>
      <c r="AT32" s="67"/>
      <c r="AU32" s="67"/>
      <c r="AV32" s="67"/>
      <c r="AW32" s="66"/>
      <c r="AX32" s="66"/>
      <c r="AY32" s="66"/>
      <c r="AZ32" s="52"/>
      <c r="BA32" s="66"/>
      <c r="BB32" s="5" t="str">
        <f t="shared" si="8"/>
        <v>石黒裕之</v>
      </c>
    </row>
    <row r="33" spans="1:54" ht="16.5" customHeight="1">
      <c r="A33" s="5">
        <v>421</v>
      </c>
      <c r="B33" s="47" t="s">
        <v>146</v>
      </c>
      <c r="C33" s="48" t="s">
        <v>131</v>
      </c>
      <c r="D33" s="54" t="s">
        <v>135</v>
      </c>
      <c r="E33" s="5"/>
      <c r="F33" s="11">
        <v>1</v>
      </c>
      <c r="G33" s="11">
        <f t="shared" si="3"/>
        <v>0</v>
      </c>
      <c r="H33" s="11">
        <f t="shared" si="4"/>
        <v>1</v>
      </c>
      <c r="I33" s="5"/>
      <c r="J33" s="5">
        <v>1</v>
      </c>
      <c r="K33" s="5">
        <f t="shared" si="5"/>
        <v>1</v>
      </c>
      <c r="L33" s="19">
        <f t="shared" si="6"/>
        <v>0</v>
      </c>
      <c r="M33" s="73">
        <f t="shared" si="7"/>
        <v>6</v>
      </c>
      <c r="N33" s="44" t="s">
        <v>27</v>
      </c>
      <c r="O33" s="14"/>
      <c r="P33" s="13"/>
      <c r="Q33" s="13"/>
      <c r="R33" s="67"/>
      <c r="S33" s="67"/>
      <c r="T33" s="67"/>
      <c r="U33" s="69" t="s">
        <v>148</v>
      </c>
      <c r="V33" s="24"/>
      <c r="W33" s="67"/>
      <c r="X33" s="24"/>
      <c r="Y33" s="51"/>
      <c r="Z33" s="51"/>
      <c r="AA33" s="69" t="s">
        <v>148</v>
      </c>
      <c r="AB33" s="67"/>
      <c r="AC33" s="67"/>
      <c r="AD33" s="51" t="s">
        <v>148</v>
      </c>
      <c r="AE33" s="51"/>
      <c r="AF33" s="52"/>
      <c r="AG33" s="51"/>
      <c r="AH33" s="51"/>
      <c r="AI33" s="51"/>
      <c r="AJ33" s="51"/>
      <c r="AK33" s="66"/>
      <c r="AL33" s="66"/>
      <c r="AM33" s="17"/>
      <c r="AN33" s="67"/>
      <c r="AO33" s="66"/>
      <c r="AP33" s="68" t="s">
        <v>150</v>
      </c>
      <c r="AQ33" s="66"/>
      <c r="AR33" s="69" t="s">
        <v>150</v>
      </c>
      <c r="AS33" s="67"/>
      <c r="AT33" s="67"/>
      <c r="AU33" s="67"/>
      <c r="AV33" s="67"/>
      <c r="AW33" s="66"/>
      <c r="AX33" s="68" t="s">
        <v>150</v>
      </c>
      <c r="AY33" s="66"/>
      <c r="AZ33" s="51"/>
      <c r="BA33" s="66"/>
      <c r="BB33" s="5" t="str">
        <f t="shared" si="8"/>
        <v>加藤玲夫奈</v>
      </c>
    </row>
    <row r="34" spans="1:54" ht="16.5" customHeight="1">
      <c r="A34" s="5">
        <v>618</v>
      </c>
      <c r="B34" s="23" t="s">
        <v>57</v>
      </c>
      <c r="C34" s="31" t="s">
        <v>102</v>
      </c>
      <c r="D34" s="5" t="s">
        <v>9</v>
      </c>
      <c r="E34" s="5">
        <v>1</v>
      </c>
      <c r="F34" s="11">
        <v>1</v>
      </c>
      <c r="G34" s="11">
        <f t="shared" si="3"/>
        <v>1</v>
      </c>
      <c r="H34" s="11">
        <f t="shared" si="4"/>
        <v>0</v>
      </c>
      <c r="I34" s="5">
        <v>1</v>
      </c>
      <c r="J34" s="5"/>
      <c r="K34" s="5">
        <f t="shared" si="5"/>
        <v>1</v>
      </c>
      <c r="L34" s="19">
        <f t="shared" si="6"/>
        <v>1</v>
      </c>
      <c r="M34" s="73">
        <f t="shared" si="7"/>
        <v>4</v>
      </c>
      <c r="N34" s="44" t="s">
        <v>15</v>
      </c>
      <c r="O34" s="14"/>
      <c r="P34" s="14"/>
      <c r="Q34" s="13"/>
      <c r="R34" s="50"/>
      <c r="S34" s="50"/>
      <c r="T34" s="50"/>
      <c r="U34" s="58"/>
      <c r="V34" s="24" t="s">
        <v>148</v>
      </c>
      <c r="W34" s="50"/>
      <c r="X34" s="24"/>
      <c r="Y34" s="51"/>
      <c r="Z34" s="51"/>
      <c r="AA34" s="50"/>
      <c r="AB34" s="50"/>
      <c r="AC34" s="50"/>
      <c r="AD34" s="51"/>
      <c r="AE34" s="51"/>
      <c r="AF34" s="51" t="s">
        <v>93</v>
      </c>
      <c r="AG34" s="51"/>
      <c r="AH34" s="51"/>
      <c r="AI34" s="51"/>
      <c r="AJ34" s="51"/>
      <c r="AK34" s="4"/>
      <c r="AL34" s="4"/>
      <c r="AM34" s="17"/>
      <c r="AN34" s="12"/>
      <c r="AO34" s="51" t="s">
        <v>156</v>
      </c>
      <c r="AP34" s="4"/>
      <c r="AQ34" s="51"/>
      <c r="AR34" s="69"/>
      <c r="AS34" s="12"/>
      <c r="AT34" s="70" t="s">
        <v>157</v>
      </c>
      <c r="AU34" s="12"/>
      <c r="AV34" s="12"/>
      <c r="AW34" s="4"/>
      <c r="AX34" s="4"/>
      <c r="AY34" s="4"/>
      <c r="AZ34" s="4"/>
      <c r="BA34" s="4"/>
      <c r="BB34" s="5" t="str">
        <f t="shared" si="8"/>
        <v>加藤香</v>
      </c>
    </row>
    <row r="35" spans="1:54" ht="16.5" customHeight="1">
      <c r="A35" s="5">
        <v>618</v>
      </c>
      <c r="B35" s="47" t="s">
        <v>125</v>
      </c>
      <c r="C35" s="48" t="s">
        <v>134</v>
      </c>
      <c r="D35" s="5" t="s">
        <v>10</v>
      </c>
      <c r="E35" s="5"/>
      <c r="F35" s="11">
        <v>1</v>
      </c>
      <c r="G35" s="11">
        <f t="shared" si="3"/>
        <v>1</v>
      </c>
      <c r="H35" s="11">
        <f t="shared" si="4"/>
        <v>0</v>
      </c>
      <c r="I35" s="5">
        <v>1</v>
      </c>
      <c r="J35" s="5"/>
      <c r="K35" s="5">
        <f t="shared" si="5"/>
        <v>1</v>
      </c>
      <c r="L35" s="19">
        <f t="shared" si="6"/>
        <v>5</v>
      </c>
      <c r="M35" s="73">
        <f t="shared" si="7"/>
        <v>5</v>
      </c>
      <c r="N35" s="44" t="s">
        <v>27</v>
      </c>
      <c r="O35" s="13"/>
      <c r="P35" s="13"/>
      <c r="Q35" s="14" t="s">
        <v>93</v>
      </c>
      <c r="R35" s="62"/>
      <c r="S35" s="62"/>
      <c r="T35" s="14"/>
      <c r="U35" s="62"/>
      <c r="V35" s="24"/>
      <c r="W35" s="62"/>
      <c r="X35" s="24"/>
      <c r="Y35" s="68" t="s">
        <v>93</v>
      </c>
      <c r="Z35" s="51"/>
      <c r="AA35" s="62"/>
      <c r="AB35" s="62"/>
      <c r="AC35" s="14" t="s">
        <v>93</v>
      </c>
      <c r="AD35" s="51"/>
      <c r="AE35" s="51"/>
      <c r="AF35" s="51"/>
      <c r="AG35" s="51"/>
      <c r="AH35" s="51"/>
      <c r="AI35" s="51"/>
      <c r="AJ35" s="51"/>
      <c r="AK35" s="61"/>
      <c r="AL35" s="61"/>
      <c r="AM35" s="17"/>
      <c r="AN35" s="62"/>
      <c r="AO35" s="61"/>
      <c r="AP35" s="61"/>
      <c r="AQ35" s="68" t="s">
        <v>93</v>
      </c>
      <c r="AR35" s="62"/>
      <c r="AS35" s="62"/>
      <c r="AT35" s="62"/>
      <c r="AU35" s="14" t="s">
        <v>93</v>
      </c>
      <c r="AV35" s="62"/>
      <c r="AW35" s="61"/>
      <c r="AX35" s="61"/>
      <c r="AY35" s="61"/>
      <c r="AZ35" s="61"/>
      <c r="BA35" s="61"/>
      <c r="BB35" s="5" t="str">
        <f t="shared" si="8"/>
        <v>加藤信之介</v>
      </c>
    </row>
    <row r="36" spans="1:54" ht="16.5" customHeight="1">
      <c r="A36" s="5">
        <v>901</v>
      </c>
      <c r="B36" s="23" t="s">
        <v>114</v>
      </c>
      <c r="C36" s="31" t="s">
        <v>115</v>
      </c>
      <c r="D36" s="5" t="s">
        <v>10</v>
      </c>
      <c r="E36" s="5">
        <v>1</v>
      </c>
      <c r="F36" s="11">
        <v>1</v>
      </c>
      <c r="G36" s="11">
        <f t="shared" si="3"/>
        <v>1</v>
      </c>
      <c r="H36" s="11">
        <f t="shared" si="4"/>
        <v>0</v>
      </c>
      <c r="I36" s="5">
        <v>1</v>
      </c>
      <c r="J36" s="5"/>
      <c r="K36" s="5">
        <f t="shared" si="5"/>
        <v>1</v>
      </c>
      <c r="L36" s="19">
        <f t="shared" si="6"/>
        <v>0</v>
      </c>
      <c r="M36" s="73">
        <f t="shared" si="7"/>
        <v>2</v>
      </c>
      <c r="N36" s="44" t="s">
        <v>15</v>
      </c>
      <c r="O36" s="13"/>
      <c r="P36" s="13"/>
      <c r="Q36" s="13"/>
      <c r="R36" s="58"/>
      <c r="S36" s="58"/>
      <c r="T36" s="58"/>
      <c r="U36" s="58"/>
      <c r="V36" s="24"/>
      <c r="W36" s="14"/>
      <c r="X36" s="24"/>
      <c r="Y36" s="51"/>
      <c r="Z36" s="51"/>
      <c r="AA36" s="58"/>
      <c r="AB36" s="58"/>
      <c r="AC36" s="69" t="s">
        <v>148</v>
      </c>
      <c r="AD36" s="51"/>
      <c r="AE36" s="51"/>
      <c r="AF36" s="51"/>
      <c r="AG36" s="51"/>
      <c r="AH36" s="57"/>
      <c r="AI36" s="57"/>
      <c r="AJ36" s="57"/>
      <c r="AK36" s="57"/>
      <c r="AL36" s="57"/>
      <c r="AM36" s="17"/>
      <c r="AN36" s="69" t="s">
        <v>148</v>
      </c>
      <c r="AO36" s="57"/>
      <c r="AP36" s="57"/>
      <c r="AQ36" s="57"/>
      <c r="AR36" s="58"/>
      <c r="AS36" s="58"/>
      <c r="AT36" s="58"/>
      <c r="AU36" s="58"/>
      <c r="AV36" s="58"/>
      <c r="AW36" s="57"/>
      <c r="AX36" s="57"/>
      <c r="AY36" s="57"/>
      <c r="AZ36" s="57"/>
      <c r="BA36" s="57"/>
      <c r="BB36" s="5" t="str">
        <f t="shared" si="8"/>
        <v>中久木守</v>
      </c>
    </row>
    <row r="37" spans="1:54" ht="16.5" customHeight="1">
      <c r="A37" s="5">
        <v>906</v>
      </c>
      <c r="B37" s="23" t="s">
        <v>76</v>
      </c>
      <c r="C37" s="31" t="s">
        <v>77</v>
      </c>
      <c r="D37" s="5" t="s">
        <v>10</v>
      </c>
      <c r="E37" s="5">
        <v>1</v>
      </c>
      <c r="F37" s="11">
        <v>1</v>
      </c>
      <c r="G37" s="11">
        <f t="shared" si="3"/>
        <v>1</v>
      </c>
      <c r="H37" s="11">
        <f t="shared" si="4"/>
        <v>0</v>
      </c>
      <c r="I37" s="5">
        <v>1</v>
      </c>
      <c r="J37" s="5"/>
      <c r="K37" s="5">
        <f t="shared" si="5"/>
        <v>1</v>
      </c>
      <c r="L37" s="19">
        <f t="shared" si="6"/>
        <v>0</v>
      </c>
      <c r="M37" s="73">
        <f>COUNTIF(O37:BA37,"○")+COUNTIF(O37:BA37,"△")</f>
        <v>2</v>
      </c>
      <c r="N37" s="44" t="s">
        <v>15</v>
      </c>
      <c r="O37" s="13"/>
      <c r="P37" s="13"/>
      <c r="Q37" s="13"/>
      <c r="R37" s="50"/>
      <c r="S37" s="50"/>
      <c r="T37" s="69"/>
      <c r="U37" s="50"/>
      <c r="V37" s="24"/>
      <c r="W37" s="69" t="s">
        <v>148</v>
      </c>
      <c r="X37" s="24"/>
      <c r="Y37" s="51"/>
      <c r="Z37" s="51"/>
      <c r="AA37" s="50"/>
      <c r="AB37" s="50"/>
      <c r="AC37" s="50"/>
      <c r="AD37" s="51"/>
      <c r="AE37" s="51"/>
      <c r="AF37" s="51"/>
      <c r="AG37" s="51"/>
      <c r="AH37" s="57"/>
      <c r="AI37" s="57"/>
      <c r="AJ37" s="57"/>
      <c r="AK37" s="4"/>
      <c r="AL37" s="4"/>
      <c r="AM37" s="17"/>
      <c r="AN37" s="69" t="s">
        <v>148</v>
      </c>
      <c r="AO37" s="4"/>
      <c r="AP37" s="4"/>
      <c r="AQ37" s="4"/>
      <c r="AR37" s="12"/>
      <c r="AS37" s="12"/>
      <c r="AT37" s="12"/>
      <c r="AU37" s="12"/>
      <c r="AV37" s="12"/>
      <c r="AW37" s="4"/>
      <c r="AX37" s="4"/>
      <c r="AY37" s="4"/>
      <c r="AZ37" s="4"/>
      <c r="BA37" s="4"/>
      <c r="BB37" s="5" t="str">
        <f t="shared" si="8"/>
        <v>星野武夫</v>
      </c>
    </row>
    <row r="38" spans="1:54">
      <c r="N38" s="9"/>
      <c r="O38" s="8"/>
      <c r="P38" s="8"/>
      <c r="Q38" s="8"/>
    </row>
    <row r="39" spans="1:54" ht="22.5">
      <c r="J39" s="2" t="s">
        <v>94</v>
      </c>
      <c r="K39" s="2" t="s">
        <v>105</v>
      </c>
      <c r="L39" s="2" t="s">
        <v>106</v>
      </c>
      <c r="M39" s="2" t="s">
        <v>107</v>
      </c>
      <c r="N39" s="9"/>
      <c r="O39" s="8"/>
      <c r="P39" s="8"/>
      <c r="Q39" s="8"/>
    </row>
    <row r="40" spans="1:54">
      <c r="J40" s="2" t="s">
        <v>53</v>
      </c>
      <c r="K40" s="2" t="s">
        <v>104</v>
      </c>
      <c r="L40" s="2" t="s">
        <v>103</v>
      </c>
      <c r="M40" s="2" t="s">
        <v>108</v>
      </c>
      <c r="N40" s="9"/>
      <c r="O40" s="8"/>
      <c r="P40" s="8"/>
      <c r="Q40" s="8"/>
    </row>
  </sheetData>
  <autoFilter ref="A5:BB37"/>
  <mergeCells count="10">
    <mergeCell ref="AW1:BA1"/>
    <mergeCell ref="AG1:AL1"/>
    <mergeCell ref="AP1:AQ1"/>
    <mergeCell ref="AR1:AT1"/>
    <mergeCell ref="O1:Q1"/>
    <mergeCell ref="R1:T1"/>
    <mergeCell ref="Y1:Z1"/>
    <mergeCell ref="AA1:AC1"/>
    <mergeCell ref="AD1:AE1"/>
    <mergeCell ref="AU1:AV1"/>
  </mergeCells>
  <phoneticPr fontId="1"/>
  <pageMargins left="0.39370078740157483" right="0.39370078740157483" top="0.59055118110236227" bottom="0.19685039370078741" header="0.31496062992125984" footer="0"/>
  <pageSetup paperSize="8" scale="75" orientation="landscape" verticalDpi="300" r:id="rId1"/>
  <headerFooter alignWithMargins="0">
    <oddHeader>&amp;L&amp;"ＭＳ Ｐゴシック,太字"&amp;14&amp;A&amp;R&amp;D</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opLeftCell="A28" workbookViewId="0">
      <selection activeCell="F47" sqref="F47:J47"/>
    </sheetView>
  </sheetViews>
  <sheetFormatPr defaultRowHeight="13.5"/>
  <cols>
    <col min="1" max="1" width="3.5" bestFit="1" customWidth="1"/>
    <col min="2" max="2" width="16.125" bestFit="1" customWidth="1"/>
    <col min="3" max="3" width="4.75" customWidth="1"/>
    <col min="4" max="4" width="15.25" bestFit="1" customWidth="1"/>
    <col min="5" max="9" width="13.5" customWidth="1"/>
  </cols>
  <sheetData>
    <row r="1" spans="1:9">
      <c r="A1" s="96" t="s">
        <v>209</v>
      </c>
      <c r="B1" s="96" t="s">
        <v>208</v>
      </c>
      <c r="C1" s="96" t="s">
        <v>60</v>
      </c>
      <c r="D1" s="96" t="s">
        <v>11</v>
      </c>
      <c r="E1" s="96">
        <v>1</v>
      </c>
      <c r="F1" s="96">
        <v>2</v>
      </c>
      <c r="G1" s="96">
        <v>3</v>
      </c>
      <c r="H1" s="96">
        <v>4</v>
      </c>
      <c r="I1" s="96">
        <v>5</v>
      </c>
    </row>
    <row r="2" spans="1:9">
      <c r="A2" s="39">
        <v>1</v>
      </c>
      <c r="B2" s="88" t="s">
        <v>158</v>
      </c>
      <c r="C2" s="79">
        <v>1</v>
      </c>
      <c r="D2" s="79" t="s">
        <v>170</v>
      </c>
      <c r="E2" s="76" t="s">
        <v>195</v>
      </c>
    </row>
    <row r="3" spans="1:9">
      <c r="A3" s="39"/>
      <c r="B3" s="88"/>
      <c r="C3" s="76">
        <v>1</v>
      </c>
      <c r="D3" s="76" t="s">
        <v>171</v>
      </c>
      <c r="E3" s="76" t="s">
        <v>212</v>
      </c>
    </row>
    <row r="4" spans="1:9">
      <c r="A4" s="42"/>
      <c r="B4" s="89"/>
      <c r="C4" s="76">
        <v>1</v>
      </c>
      <c r="D4" s="76" t="s">
        <v>172</v>
      </c>
      <c r="E4" s="76" t="s">
        <v>210</v>
      </c>
    </row>
    <row r="5" spans="1:9">
      <c r="A5" s="36">
        <v>2</v>
      </c>
      <c r="B5" s="90" t="s">
        <v>159</v>
      </c>
      <c r="C5" s="76">
        <v>1</v>
      </c>
      <c r="D5" s="76" t="s">
        <v>170</v>
      </c>
      <c r="E5" s="83" t="s">
        <v>221</v>
      </c>
      <c r="F5" s="100"/>
    </row>
    <row r="6" spans="1:9">
      <c r="A6" s="39"/>
      <c r="B6" s="88"/>
      <c r="C6" s="76">
        <v>1</v>
      </c>
      <c r="D6" s="76" t="s">
        <v>171</v>
      </c>
      <c r="E6" s="83" t="s">
        <v>202</v>
      </c>
      <c r="F6" s="100"/>
    </row>
    <row r="7" spans="1:9">
      <c r="A7" s="42"/>
      <c r="B7" s="89"/>
      <c r="C7" s="76">
        <v>1</v>
      </c>
      <c r="D7" s="76" t="s">
        <v>172</v>
      </c>
      <c r="E7" s="101" t="s">
        <v>213</v>
      </c>
      <c r="F7" s="100"/>
    </row>
    <row r="8" spans="1:9">
      <c r="A8" s="77">
        <v>3</v>
      </c>
      <c r="B8" s="91" t="s">
        <v>0</v>
      </c>
      <c r="C8" s="76">
        <v>5</v>
      </c>
      <c r="D8" s="76" t="s">
        <v>170</v>
      </c>
      <c r="E8" s="83" t="s">
        <v>232</v>
      </c>
      <c r="F8" s="83" t="s">
        <v>221</v>
      </c>
      <c r="G8" s="76" t="s">
        <v>195</v>
      </c>
      <c r="H8" s="76" t="s">
        <v>202</v>
      </c>
      <c r="I8" s="76" t="s">
        <v>237</v>
      </c>
    </row>
    <row r="9" spans="1:9">
      <c r="A9" s="77">
        <v>4</v>
      </c>
      <c r="B9" s="91" t="s">
        <v>160</v>
      </c>
      <c r="C9" s="76">
        <v>5</v>
      </c>
      <c r="D9" s="76" t="s">
        <v>54</v>
      </c>
      <c r="E9" s="83" t="s">
        <v>214</v>
      </c>
      <c r="F9" s="99" t="s">
        <v>217</v>
      </c>
      <c r="G9" s="76" t="s">
        <v>194</v>
      </c>
      <c r="H9" s="76" t="s">
        <v>201</v>
      </c>
      <c r="I9" s="76"/>
    </row>
    <row r="10" spans="1:9">
      <c r="A10" s="77">
        <v>5</v>
      </c>
      <c r="B10" s="91" t="s">
        <v>1</v>
      </c>
      <c r="C10" s="76">
        <v>4</v>
      </c>
      <c r="D10" s="76" t="s">
        <v>173</v>
      </c>
      <c r="E10" s="101" t="s">
        <v>189</v>
      </c>
      <c r="F10" s="101" t="s">
        <v>198</v>
      </c>
      <c r="G10" s="78" t="s">
        <v>200</v>
      </c>
      <c r="H10" s="78" t="s">
        <v>207</v>
      </c>
    </row>
    <row r="11" spans="1:9">
      <c r="A11" s="77">
        <v>6</v>
      </c>
      <c r="B11" s="91" t="s">
        <v>2</v>
      </c>
      <c r="C11" s="76">
        <v>5</v>
      </c>
      <c r="D11" s="76" t="s">
        <v>174</v>
      </c>
      <c r="E11" s="83" t="s">
        <v>192</v>
      </c>
      <c r="F11" s="83" t="s">
        <v>196</v>
      </c>
      <c r="G11" s="76" t="s">
        <v>197</v>
      </c>
      <c r="H11" s="83" t="s">
        <v>233</v>
      </c>
      <c r="I11" s="81"/>
    </row>
    <row r="12" spans="1:9">
      <c r="A12" s="84">
        <v>7</v>
      </c>
      <c r="B12" s="92" t="s">
        <v>161</v>
      </c>
      <c r="C12" s="76">
        <v>4</v>
      </c>
      <c r="D12" s="76" t="s">
        <v>175</v>
      </c>
      <c r="E12" s="83" t="s">
        <v>190</v>
      </c>
      <c r="F12" s="83" t="s">
        <v>193</v>
      </c>
      <c r="G12" s="76" t="s">
        <v>203</v>
      </c>
      <c r="H12" s="76" t="s">
        <v>205</v>
      </c>
    </row>
    <row r="13" spans="1:9">
      <c r="A13" s="86"/>
      <c r="B13" s="93"/>
      <c r="C13" s="76">
        <v>3</v>
      </c>
      <c r="D13" s="76" t="s">
        <v>176</v>
      </c>
      <c r="E13" s="99" t="s">
        <v>217</v>
      </c>
      <c r="F13" s="83" t="s">
        <v>191</v>
      </c>
      <c r="G13" s="76" t="s">
        <v>201</v>
      </c>
    </row>
    <row r="14" spans="1:9">
      <c r="A14" s="36">
        <v>8</v>
      </c>
      <c r="B14" s="90" t="s">
        <v>162</v>
      </c>
      <c r="C14" s="76">
        <v>3</v>
      </c>
      <c r="D14" s="76" t="s">
        <v>170</v>
      </c>
      <c r="E14" s="76" t="s">
        <v>212</v>
      </c>
      <c r="F14" s="76" t="s">
        <v>195</v>
      </c>
      <c r="G14" s="76" t="s">
        <v>237</v>
      </c>
    </row>
    <row r="15" spans="1:9">
      <c r="A15" s="39"/>
      <c r="B15" s="88"/>
      <c r="C15" s="76">
        <v>3</v>
      </c>
      <c r="D15" s="77" t="s">
        <v>171</v>
      </c>
      <c r="E15" s="76" t="s">
        <v>213</v>
      </c>
      <c r="F15" s="76" t="s">
        <v>202</v>
      </c>
      <c r="G15" s="83" t="s">
        <v>221</v>
      </c>
    </row>
    <row r="16" spans="1:9">
      <c r="A16" s="39"/>
      <c r="B16" s="88"/>
      <c r="C16" s="78">
        <v>8</v>
      </c>
      <c r="D16" s="78" t="s">
        <v>172</v>
      </c>
      <c r="E16" s="76" t="s">
        <v>188</v>
      </c>
      <c r="F16" s="76" t="s">
        <v>215</v>
      </c>
      <c r="G16" s="76" t="s">
        <v>193</v>
      </c>
      <c r="H16" s="76" t="s">
        <v>199</v>
      </c>
      <c r="I16" s="76" t="s">
        <v>203</v>
      </c>
    </row>
    <row r="17" spans="1:9">
      <c r="A17" s="42"/>
      <c r="B17" s="89"/>
      <c r="C17" s="79"/>
      <c r="D17" s="79"/>
      <c r="E17" s="78" t="s">
        <v>205</v>
      </c>
      <c r="F17" s="78" t="s">
        <v>206</v>
      </c>
      <c r="G17" s="99" t="s">
        <v>217</v>
      </c>
    </row>
    <row r="18" spans="1:9">
      <c r="A18" s="84">
        <v>9</v>
      </c>
      <c r="B18" s="92" t="s">
        <v>163</v>
      </c>
      <c r="C18" s="76">
        <v>4</v>
      </c>
      <c r="D18" s="76" t="s">
        <v>170</v>
      </c>
      <c r="E18" s="78" t="s">
        <v>195</v>
      </c>
      <c r="F18" s="83" t="s">
        <v>232</v>
      </c>
      <c r="G18" s="78" t="s">
        <v>202</v>
      </c>
      <c r="H18" s="78" t="s">
        <v>237</v>
      </c>
    </row>
    <row r="19" spans="1:9">
      <c r="A19" s="85"/>
      <c r="B19" s="94"/>
      <c r="C19" s="78">
        <v>6</v>
      </c>
      <c r="D19" s="78" t="s">
        <v>44</v>
      </c>
      <c r="E19" s="76" t="s">
        <v>215</v>
      </c>
      <c r="F19" s="76" t="s">
        <v>190</v>
      </c>
      <c r="G19" s="76" t="s">
        <v>193</v>
      </c>
      <c r="H19" s="76" t="s">
        <v>194</v>
      </c>
      <c r="I19" s="76" t="s">
        <v>201</v>
      </c>
    </row>
    <row r="20" spans="1:9">
      <c r="A20" s="86"/>
      <c r="B20" s="93"/>
      <c r="C20" s="79"/>
      <c r="D20" s="79"/>
      <c r="E20" s="78" t="s">
        <v>203</v>
      </c>
    </row>
    <row r="21" spans="1:9">
      <c r="A21" s="87">
        <v>10</v>
      </c>
      <c r="B21" s="95" t="s">
        <v>3</v>
      </c>
      <c r="C21" s="76">
        <v>4</v>
      </c>
      <c r="D21" s="76" t="s">
        <v>176</v>
      </c>
      <c r="E21" s="76" t="s">
        <v>191</v>
      </c>
      <c r="F21" s="76" t="s">
        <v>199</v>
      </c>
      <c r="G21" s="76" t="s">
        <v>200</v>
      </c>
      <c r="H21" s="76" t="s">
        <v>204</v>
      </c>
    </row>
    <row r="22" spans="1:9">
      <c r="A22" s="84">
        <v>11</v>
      </c>
      <c r="B22" s="92" t="s">
        <v>164</v>
      </c>
      <c r="C22" s="76">
        <v>1</v>
      </c>
      <c r="D22" s="76" t="s">
        <v>50</v>
      </c>
      <c r="E22" s="83" t="s">
        <v>232</v>
      </c>
      <c r="F22" s="106" t="s">
        <v>236</v>
      </c>
    </row>
    <row r="23" spans="1:9">
      <c r="A23" s="85"/>
      <c r="B23" s="94"/>
      <c r="C23" s="76">
        <v>1</v>
      </c>
      <c r="D23" s="76" t="s">
        <v>51</v>
      </c>
      <c r="E23" s="76" t="s">
        <v>212</v>
      </c>
    </row>
    <row r="24" spans="1:9">
      <c r="A24" s="85"/>
      <c r="B24" s="94"/>
      <c r="C24" s="76">
        <v>1</v>
      </c>
      <c r="D24" s="76" t="s">
        <v>177</v>
      </c>
      <c r="E24" s="76" t="s">
        <v>193</v>
      </c>
    </row>
    <row r="25" spans="1:9">
      <c r="A25" s="85"/>
      <c r="B25" s="94"/>
      <c r="C25" s="76">
        <v>1</v>
      </c>
      <c r="D25" s="76" t="s">
        <v>178</v>
      </c>
      <c r="E25" s="76" t="s">
        <v>215</v>
      </c>
    </row>
    <row r="26" spans="1:9">
      <c r="A26" s="85"/>
      <c r="B26" s="94"/>
      <c r="C26" s="76">
        <v>1</v>
      </c>
      <c r="D26" s="76" t="s">
        <v>179</v>
      </c>
      <c r="E26" s="76" t="s">
        <v>214</v>
      </c>
    </row>
    <row r="27" spans="1:9">
      <c r="A27" s="86"/>
      <c r="B27" s="93"/>
      <c r="C27" s="76">
        <v>1</v>
      </c>
      <c r="D27" s="76" t="s">
        <v>180</v>
      </c>
      <c r="E27" s="78" t="s">
        <v>203</v>
      </c>
    </row>
    <row r="28" spans="1:9">
      <c r="A28" s="77"/>
      <c r="B28" s="91" t="s">
        <v>216</v>
      </c>
      <c r="C28" s="76">
        <v>30</v>
      </c>
      <c r="D28" s="76" t="s">
        <v>4</v>
      </c>
      <c r="E28" s="81"/>
      <c r="F28" s="81"/>
      <c r="G28" s="81"/>
      <c r="H28" s="81"/>
      <c r="I28" s="81"/>
    </row>
    <row r="29" spans="1:9">
      <c r="A29" s="36">
        <v>12</v>
      </c>
      <c r="B29" s="90" t="s">
        <v>165</v>
      </c>
      <c r="C29" s="78">
        <v>12</v>
      </c>
      <c r="D29" s="78" t="s">
        <v>181</v>
      </c>
      <c r="E29" s="83" t="s">
        <v>202</v>
      </c>
      <c r="F29" s="76" t="s">
        <v>212</v>
      </c>
      <c r="G29" s="76" t="s">
        <v>213</v>
      </c>
      <c r="H29" s="76" t="s">
        <v>192</v>
      </c>
      <c r="I29" s="76" t="s">
        <v>195</v>
      </c>
    </row>
    <row r="30" spans="1:9">
      <c r="A30" s="39"/>
      <c r="B30" s="88"/>
      <c r="C30" s="80"/>
      <c r="D30" s="80"/>
      <c r="E30" s="76" t="s">
        <v>196</v>
      </c>
      <c r="F30" s="76" t="s">
        <v>197</v>
      </c>
      <c r="G30" s="76" t="s">
        <v>211</v>
      </c>
      <c r="H30" s="76" t="s">
        <v>199</v>
      </c>
      <c r="I30" s="83" t="s">
        <v>233</v>
      </c>
    </row>
    <row r="31" spans="1:9">
      <c r="A31" s="42"/>
      <c r="B31" s="89"/>
      <c r="C31" s="79"/>
      <c r="D31" s="79"/>
      <c r="E31" s="78" t="s">
        <v>207</v>
      </c>
      <c r="F31" s="83" t="s">
        <v>221</v>
      </c>
    </row>
    <row r="32" spans="1:9">
      <c r="A32" s="87">
        <v>13</v>
      </c>
      <c r="B32" s="95" t="s">
        <v>5</v>
      </c>
      <c r="C32" s="76">
        <v>4</v>
      </c>
      <c r="D32" s="76" t="s">
        <v>176</v>
      </c>
      <c r="E32" s="76" t="s">
        <v>194</v>
      </c>
      <c r="F32" s="99" t="s">
        <v>217</v>
      </c>
      <c r="G32" s="76" t="s">
        <v>201</v>
      </c>
      <c r="H32" s="76" t="s">
        <v>204</v>
      </c>
    </row>
    <row r="33" spans="1:9">
      <c r="A33" s="84">
        <v>14</v>
      </c>
      <c r="B33" s="92" t="s">
        <v>166</v>
      </c>
      <c r="C33" s="76">
        <v>3</v>
      </c>
      <c r="D33" s="76" t="s">
        <v>170</v>
      </c>
      <c r="E33" s="78" t="s">
        <v>195</v>
      </c>
      <c r="F33" s="78" t="s">
        <v>202</v>
      </c>
      <c r="G33" s="78" t="s">
        <v>237</v>
      </c>
    </row>
    <row r="34" spans="1:9">
      <c r="A34" s="85"/>
      <c r="B34" s="94"/>
      <c r="C34" s="78">
        <v>6</v>
      </c>
      <c r="D34" s="78" t="s">
        <v>40</v>
      </c>
      <c r="E34" s="76" t="s">
        <v>188</v>
      </c>
      <c r="F34" s="76" t="s">
        <v>215</v>
      </c>
      <c r="G34" s="76" t="s">
        <v>190</v>
      </c>
      <c r="H34" s="76" t="s">
        <v>193</v>
      </c>
      <c r="I34" s="76" t="s">
        <v>203</v>
      </c>
    </row>
    <row r="35" spans="1:9">
      <c r="A35" s="86"/>
      <c r="B35" s="93"/>
      <c r="C35" s="79"/>
      <c r="D35" s="79"/>
      <c r="E35" s="78" t="s">
        <v>205</v>
      </c>
    </row>
    <row r="36" spans="1:9">
      <c r="A36" s="36">
        <v>15</v>
      </c>
      <c r="B36" s="90" t="s">
        <v>167</v>
      </c>
      <c r="C36" s="76">
        <v>4</v>
      </c>
      <c r="D36" s="76" t="s">
        <v>170</v>
      </c>
      <c r="E36" s="76" t="s">
        <v>212</v>
      </c>
      <c r="F36" s="76" t="s">
        <v>202</v>
      </c>
      <c r="G36" s="76" t="s">
        <v>237</v>
      </c>
      <c r="H36" s="83" t="s">
        <v>221</v>
      </c>
    </row>
    <row r="37" spans="1:9">
      <c r="A37" s="39"/>
      <c r="B37" s="88"/>
      <c r="C37" s="76">
        <v>2</v>
      </c>
      <c r="D37" s="76" t="s">
        <v>171</v>
      </c>
      <c r="E37" s="78" t="s">
        <v>213</v>
      </c>
      <c r="F37" s="82"/>
      <c r="H37" s="100"/>
    </row>
    <row r="38" spans="1:9">
      <c r="A38" s="42"/>
      <c r="B38" s="89"/>
      <c r="C38" s="76">
        <v>4</v>
      </c>
      <c r="D38" s="76" t="s">
        <v>226</v>
      </c>
      <c r="E38" s="76" t="s">
        <v>200</v>
      </c>
      <c r="F38" s="76" t="s">
        <v>204</v>
      </c>
      <c r="G38" s="83" t="s">
        <v>191</v>
      </c>
      <c r="H38" s="99" t="s">
        <v>217</v>
      </c>
    </row>
    <row r="39" spans="1:9">
      <c r="A39" s="36">
        <v>16</v>
      </c>
      <c r="B39" s="90" t="s">
        <v>168</v>
      </c>
      <c r="C39" s="76">
        <v>2</v>
      </c>
      <c r="D39" s="76" t="s">
        <v>182</v>
      </c>
      <c r="E39" s="76"/>
      <c r="F39" s="76" t="s">
        <v>205</v>
      </c>
      <c r="H39" s="100"/>
    </row>
    <row r="40" spans="1:9">
      <c r="A40" s="42"/>
      <c r="B40" s="89"/>
      <c r="C40" s="76">
        <v>2</v>
      </c>
      <c r="D40" s="76" t="s">
        <v>183</v>
      </c>
      <c r="E40" s="83" t="s">
        <v>191</v>
      </c>
      <c r="F40" s="76" t="s">
        <v>194</v>
      </c>
    </row>
    <row r="41" spans="1:9">
      <c r="A41" s="84">
        <v>17</v>
      </c>
      <c r="B41" s="92" t="s">
        <v>169</v>
      </c>
      <c r="C41" s="76">
        <v>1</v>
      </c>
      <c r="D41" s="76" t="s">
        <v>184</v>
      </c>
      <c r="E41" s="83" t="s">
        <v>211</v>
      </c>
    </row>
    <row r="42" spans="1:9">
      <c r="A42" s="85"/>
      <c r="B42" s="94"/>
      <c r="C42" s="76">
        <v>1</v>
      </c>
      <c r="D42" s="76" t="s">
        <v>185</v>
      </c>
      <c r="E42" s="83" t="s">
        <v>237</v>
      </c>
    </row>
    <row r="43" spans="1:9">
      <c r="A43" s="85"/>
      <c r="B43" s="94"/>
      <c r="C43" s="76">
        <v>1</v>
      </c>
      <c r="D43" s="76" t="s">
        <v>171</v>
      </c>
      <c r="E43" s="83" t="s">
        <v>213</v>
      </c>
    </row>
    <row r="44" spans="1:9">
      <c r="A44" s="85"/>
      <c r="B44" s="94"/>
      <c r="C44" s="76">
        <v>1</v>
      </c>
      <c r="D44" s="76" t="s">
        <v>186</v>
      </c>
      <c r="E44" s="83" t="s">
        <v>190</v>
      </c>
    </row>
    <row r="45" spans="1:9">
      <c r="A45" s="86"/>
      <c r="B45" s="93"/>
      <c r="C45" s="76">
        <v>1</v>
      </c>
      <c r="D45" s="76" t="s">
        <v>187</v>
      </c>
      <c r="E45" s="99" t="s">
        <v>217</v>
      </c>
    </row>
  </sheetData>
  <phoneticPr fontId="1"/>
  <pageMargins left="0.70866141732283472" right="0.70866141732283472" top="0.74803149606299213" bottom="0.74803149606299213" header="0.31496062992125984" footer="0.31496062992125984"/>
  <pageSetup paperSize="9" scale="83" orientation="portrait" horizontalDpi="4294967293" r:id="rId1"/>
  <headerFooter>
    <oddHeader>&amp;L&amp;A</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3"/>
  <sheetViews>
    <sheetView workbookViewId="0">
      <selection activeCell="A20" sqref="A20"/>
    </sheetView>
  </sheetViews>
  <sheetFormatPr defaultRowHeight="13.5"/>
  <cols>
    <col min="10" max="10" width="5.25" customWidth="1"/>
  </cols>
  <sheetData>
    <row r="1" spans="1:10">
      <c r="I1" s="45"/>
      <c r="J1" s="46" t="s">
        <v>110</v>
      </c>
    </row>
    <row r="2" spans="1:10">
      <c r="A2" s="33"/>
      <c r="B2" s="34" t="s">
        <v>78</v>
      </c>
      <c r="J2" s="35" t="s">
        <v>91</v>
      </c>
    </row>
    <row r="4" spans="1:10" ht="17.25">
      <c r="B4" s="105" t="s">
        <v>79</v>
      </c>
      <c r="C4" s="105"/>
      <c r="D4" s="105"/>
      <c r="E4" s="105"/>
      <c r="F4" s="105"/>
      <c r="G4" s="105"/>
      <c r="H4" s="105"/>
      <c r="I4" s="105"/>
    </row>
    <row r="6" spans="1:10">
      <c r="A6" t="s">
        <v>80</v>
      </c>
    </row>
    <row r="7" spans="1:10">
      <c r="A7" t="s">
        <v>90</v>
      </c>
    </row>
    <row r="8" spans="1:10">
      <c r="A8" t="s">
        <v>81</v>
      </c>
    </row>
    <row r="9" spans="1:10">
      <c r="A9" t="s">
        <v>92</v>
      </c>
    </row>
    <row r="11" spans="1:10">
      <c r="A11" t="s">
        <v>87</v>
      </c>
    </row>
    <row r="12" spans="1:10">
      <c r="B12" s="36"/>
      <c r="C12" s="37"/>
      <c r="D12" s="37"/>
      <c r="E12" s="37"/>
      <c r="F12" s="37"/>
      <c r="G12" s="37"/>
      <c r="H12" s="37"/>
      <c r="I12" s="38"/>
    </row>
    <row r="13" spans="1:10">
      <c r="B13" s="39"/>
      <c r="C13" s="40"/>
      <c r="D13" s="40"/>
      <c r="E13" s="40"/>
      <c r="F13" s="40"/>
      <c r="G13" s="40"/>
      <c r="H13" s="40"/>
      <c r="I13" s="41"/>
    </row>
    <row r="14" spans="1:10">
      <c r="B14" s="39"/>
      <c r="C14" s="40"/>
      <c r="D14" s="40"/>
      <c r="E14" s="40"/>
      <c r="F14" s="40"/>
      <c r="G14" s="40"/>
      <c r="H14" s="40"/>
      <c r="I14" s="41"/>
    </row>
    <row r="15" spans="1:10">
      <c r="B15" s="39"/>
      <c r="C15" s="40"/>
      <c r="D15" s="40"/>
      <c r="E15" s="40"/>
      <c r="F15" s="40"/>
      <c r="G15" s="40"/>
      <c r="H15" s="40"/>
      <c r="I15" s="41"/>
    </row>
    <row r="16" spans="1:10">
      <c r="B16" s="39"/>
      <c r="C16" s="40"/>
      <c r="D16" s="40"/>
      <c r="E16" s="40"/>
      <c r="F16" s="40"/>
      <c r="G16" s="40"/>
      <c r="H16" s="40"/>
      <c r="I16" s="41"/>
    </row>
    <row r="17" spans="1:9">
      <c r="B17" s="39"/>
      <c r="C17" s="40"/>
      <c r="D17" s="40"/>
      <c r="E17" s="40"/>
      <c r="F17" s="40"/>
      <c r="G17" s="40"/>
      <c r="H17" s="40"/>
      <c r="I17" s="41"/>
    </row>
    <row r="18" spans="1:9">
      <c r="B18" s="42"/>
      <c r="C18" s="33"/>
      <c r="D18" s="33"/>
      <c r="E18" s="33"/>
      <c r="F18" s="33"/>
      <c r="G18" s="33"/>
      <c r="H18" s="33"/>
      <c r="I18" s="43"/>
    </row>
    <row r="19" spans="1:9">
      <c r="B19" s="40"/>
      <c r="C19" s="40"/>
      <c r="D19" s="40"/>
      <c r="E19" s="40"/>
      <c r="F19" s="40"/>
      <c r="G19" s="40"/>
      <c r="H19" s="40"/>
      <c r="I19" s="40"/>
    </row>
    <row r="20" spans="1:9">
      <c r="A20" t="s">
        <v>89</v>
      </c>
    </row>
    <row r="21" spans="1:9">
      <c r="B21" s="36"/>
      <c r="C21" s="37"/>
      <c r="D21" s="37"/>
      <c r="E21" s="37"/>
      <c r="F21" s="37"/>
      <c r="G21" s="37"/>
      <c r="H21" s="37"/>
      <c r="I21" s="38"/>
    </row>
    <row r="22" spans="1:9">
      <c r="B22" s="39"/>
      <c r="C22" s="40"/>
      <c r="D22" s="40"/>
      <c r="E22" s="40"/>
      <c r="F22" s="40"/>
      <c r="G22" s="40"/>
      <c r="H22" s="40"/>
      <c r="I22" s="41"/>
    </row>
    <row r="23" spans="1:9">
      <c r="B23" s="39"/>
      <c r="C23" s="40"/>
      <c r="D23" s="40"/>
      <c r="E23" s="40"/>
      <c r="F23" s="40"/>
      <c r="G23" s="40"/>
      <c r="H23" s="40"/>
      <c r="I23" s="41"/>
    </row>
    <row r="24" spans="1:9">
      <c r="B24" s="39"/>
      <c r="C24" s="40"/>
      <c r="D24" s="40"/>
      <c r="E24" s="40"/>
      <c r="F24" s="40"/>
      <c r="G24" s="40"/>
      <c r="H24" s="40"/>
      <c r="I24" s="41"/>
    </row>
    <row r="25" spans="1:9">
      <c r="B25" s="39"/>
      <c r="C25" s="40"/>
      <c r="D25" s="40"/>
      <c r="E25" s="40"/>
      <c r="F25" s="40"/>
      <c r="G25" s="40"/>
      <c r="H25" s="40"/>
      <c r="I25" s="41"/>
    </row>
    <row r="26" spans="1:9">
      <c r="B26" s="39"/>
      <c r="C26" s="40"/>
      <c r="D26" s="40"/>
      <c r="E26" s="40"/>
      <c r="F26" s="40"/>
      <c r="G26" s="40"/>
      <c r="H26" s="40"/>
      <c r="I26" s="41"/>
    </row>
    <row r="27" spans="1:9">
      <c r="B27" s="42"/>
      <c r="C27" s="33"/>
      <c r="D27" s="33"/>
      <c r="E27" s="33"/>
      <c r="F27" s="33"/>
      <c r="G27" s="33"/>
      <c r="H27" s="33"/>
      <c r="I27" s="43"/>
    </row>
    <row r="28" spans="1:9">
      <c r="B28" s="40"/>
      <c r="C28" s="40"/>
      <c r="D28" s="40"/>
      <c r="E28" s="40"/>
      <c r="F28" s="40"/>
      <c r="G28" s="40"/>
      <c r="H28" s="40"/>
      <c r="I28" s="40"/>
    </row>
    <row r="29" spans="1:9">
      <c r="A29" t="s">
        <v>88</v>
      </c>
    </row>
    <row r="30" spans="1:9">
      <c r="B30" s="36"/>
      <c r="C30" s="37"/>
      <c r="D30" s="37"/>
      <c r="E30" s="37"/>
      <c r="F30" s="37"/>
      <c r="G30" s="37"/>
      <c r="H30" s="37"/>
      <c r="I30" s="38"/>
    </row>
    <row r="31" spans="1:9">
      <c r="B31" s="39"/>
      <c r="C31" s="40"/>
      <c r="D31" s="40"/>
      <c r="E31" s="40"/>
      <c r="F31" s="40"/>
      <c r="G31" s="40"/>
      <c r="H31" s="40"/>
      <c r="I31" s="41"/>
    </row>
    <row r="32" spans="1:9">
      <c r="B32" s="39"/>
      <c r="C32" s="40"/>
      <c r="D32" s="40"/>
      <c r="E32" s="40"/>
      <c r="F32" s="40"/>
      <c r="G32" s="40"/>
      <c r="H32" s="40"/>
      <c r="I32" s="41"/>
    </row>
    <row r="33" spans="1:9">
      <c r="B33" s="39"/>
      <c r="C33" s="40"/>
      <c r="D33" s="40"/>
      <c r="E33" s="40"/>
      <c r="F33" s="40"/>
      <c r="G33" s="40"/>
      <c r="H33" s="40"/>
      <c r="I33" s="41"/>
    </row>
    <row r="34" spans="1:9">
      <c r="B34" s="39"/>
      <c r="C34" s="40"/>
      <c r="D34" s="40"/>
      <c r="E34" s="40"/>
      <c r="F34" s="40"/>
      <c r="G34" s="40"/>
      <c r="H34" s="40"/>
      <c r="I34" s="41"/>
    </row>
    <row r="35" spans="1:9">
      <c r="B35" s="39"/>
      <c r="C35" s="40"/>
      <c r="D35" s="40"/>
      <c r="E35" s="40"/>
      <c r="F35" s="40"/>
      <c r="G35" s="40"/>
      <c r="H35" s="40"/>
      <c r="I35" s="41"/>
    </row>
    <row r="36" spans="1:9">
      <c r="B36" s="42"/>
      <c r="C36" s="33"/>
      <c r="D36" s="33"/>
      <c r="E36" s="33"/>
      <c r="F36" s="33"/>
      <c r="G36" s="33"/>
      <c r="H36" s="33"/>
      <c r="I36" s="43"/>
    </row>
    <row r="38" spans="1:9">
      <c r="A38" t="s">
        <v>85</v>
      </c>
    </row>
    <row r="39" spans="1:9">
      <c r="B39" s="36"/>
      <c r="C39" s="37"/>
      <c r="D39" s="37"/>
      <c r="E39" s="37"/>
      <c r="F39" s="37"/>
      <c r="G39" s="37"/>
      <c r="H39" s="37"/>
      <c r="I39" s="38"/>
    </row>
    <row r="40" spans="1:9">
      <c r="B40" s="39"/>
      <c r="C40" s="40"/>
      <c r="D40" s="40"/>
      <c r="E40" s="40"/>
      <c r="F40" s="40"/>
      <c r="G40" s="40"/>
      <c r="H40" s="40"/>
      <c r="I40" s="41"/>
    </row>
    <row r="41" spans="1:9">
      <c r="B41" s="39"/>
      <c r="C41" s="40"/>
      <c r="D41" s="40"/>
      <c r="E41" s="40"/>
      <c r="F41" s="40"/>
      <c r="G41" s="40"/>
      <c r="H41" s="40"/>
      <c r="I41" s="41"/>
    </row>
    <row r="42" spans="1:9">
      <c r="B42" s="39"/>
      <c r="C42" s="40"/>
      <c r="D42" s="40"/>
      <c r="E42" s="40"/>
      <c r="F42" s="40"/>
      <c r="G42" s="40"/>
      <c r="H42" s="40"/>
      <c r="I42" s="41"/>
    </row>
    <row r="43" spans="1:9">
      <c r="B43" s="39"/>
      <c r="C43" s="40"/>
      <c r="D43" s="40"/>
      <c r="E43" s="40"/>
      <c r="F43" s="40"/>
      <c r="G43" s="40"/>
      <c r="H43" s="40"/>
      <c r="I43" s="41"/>
    </row>
    <row r="44" spans="1:9">
      <c r="B44" s="39"/>
      <c r="C44" s="40"/>
      <c r="D44" s="40"/>
      <c r="E44" s="40"/>
      <c r="F44" s="40"/>
      <c r="G44" s="40"/>
      <c r="H44" s="40"/>
      <c r="I44" s="41"/>
    </row>
    <row r="45" spans="1:9">
      <c r="B45" s="42"/>
      <c r="C45" s="33"/>
      <c r="D45" s="33"/>
      <c r="E45" s="33"/>
      <c r="F45" s="33"/>
      <c r="G45" s="33"/>
      <c r="H45" s="33"/>
      <c r="I45" s="43"/>
    </row>
    <row r="46" spans="1:9">
      <c r="B46" s="40"/>
      <c r="C46" s="40"/>
      <c r="D46" s="40"/>
      <c r="E46" s="40"/>
      <c r="F46" s="40"/>
      <c r="G46" s="40"/>
      <c r="H46" s="40"/>
      <c r="I46" s="40"/>
    </row>
    <row r="48" spans="1:9">
      <c r="I48" s="35" t="s">
        <v>82</v>
      </c>
    </row>
    <row r="50" spans="1:2">
      <c r="A50" t="s">
        <v>86</v>
      </c>
    </row>
    <row r="52" spans="1:2">
      <c r="B52" t="s">
        <v>83</v>
      </c>
    </row>
    <row r="53" spans="1:2">
      <c r="B53" t="s">
        <v>84</v>
      </c>
    </row>
  </sheetData>
  <mergeCells count="1">
    <mergeCell ref="B4:I4"/>
  </mergeCells>
  <phoneticPr fontId="1"/>
  <pageMargins left="0.75" right="0.75" top="1" bottom="1" header="0.51200000000000001" footer="0.51200000000000001"/>
  <pageSetup paperSize="9" orientation="portrait" horizontalDpi="4294967293" verticalDpi="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
  <sheetViews>
    <sheetView workbookViewId="0">
      <selection activeCell="E12" sqref="E12"/>
    </sheetView>
  </sheetViews>
  <sheetFormatPr defaultRowHeight="13.5"/>
  <cols>
    <col min="1" max="1" width="3.5" bestFit="1" customWidth="1"/>
    <col min="2" max="2" width="16.125" bestFit="1" customWidth="1"/>
    <col min="3" max="3" width="15.125" customWidth="1"/>
    <col min="4" max="4" width="5.25" bestFit="1" customWidth="1"/>
    <col min="5" max="5" width="100.25" bestFit="1" customWidth="1"/>
  </cols>
  <sheetData>
    <row r="1" spans="1:5">
      <c r="A1" s="76"/>
      <c r="B1" s="76"/>
      <c r="C1" s="76" t="s">
        <v>238</v>
      </c>
      <c r="D1" s="76" t="s">
        <v>240</v>
      </c>
      <c r="E1" s="76"/>
    </row>
    <row r="2" spans="1:5">
      <c r="A2" s="107">
        <v>7</v>
      </c>
      <c r="B2" s="108" t="s">
        <v>161</v>
      </c>
      <c r="C2" s="77" t="s">
        <v>239</v>
      </c>
      <c r="D2" s="76">
        <v>3</v>
      </c>
      <c r="E2" s="110"/>
    </row>
    <row r="3" spans="1:5" ht="40.5">
      <c r="A3" s="107">
        <v>9</v>
      </c>
      <c r="B3" s="108" t="s">
        <v>163</v>
      </c>
      <c r="C3" s="77" t="s">
        <v>241</v>
      </c>
      <c r="D3" s="76">
        <v>1</v>
      </c>
      <c r="E3" s="111" t="s">
        <v>249</v>
      </c>
    </row>
    <row r="4" spans="1:5">
      <c r="A4" s="107">
        <v>11</v>
      </c>
      <c r="B4" s="108" t="s">
        <v>164</v>
      </c>
      <c r="C4" s="77" t="s">
        <v>242</v>
      </c>
      <c r="D4" s="76"/>
      <c r="E4" s="110"/>
    </row>
    <row r="5" spans="1:5">
      <c r="A5" s="76"/>
      <c r="B5" s="109" t="s">
        <v>216</v>
      </c>
      <c r="C5" s="77" t="s">
        <v>99</v>
      </c>
      <c r="D5" s="76">
        <v>1</v>
      </c>
      <c r="E5" s="110"/>
    </row>
    <row r="6" spans="1:5">
      <c r="A6" s="107">
        <v>13</v>
      </c>
      <c r="B6" s="108" t="s">
        <v>5</v>
      </c>
      <c r="C6" s="77" t="s">
        <v>245</v>
      </c>
      <c r="D6" s="76">
        <v>5</v>
      </c>
      <c r="E6" s="110"/>
    </row>
    <row r="7" spans="1:5" ht="27">
      <c r="A7" s="107">
        <v>14</v>
      </c>
      <c r="B7" s="108" t="s">
        <v>166</v>
      </c>
      <c r="C7" s="77" t="s">
        <v>244</v>
      </c>
      <c r="D7" s="76">
        <v>3</v>
      </c>
      <c r="E7" s="111" t="s">
        <v>248</v>
      </c>
    </row>
    <row r="8" spans="1:5" ht="27">
      <c r="A8" s="107">
        <v>17</v>
      </c>
      <c r="B8" s="108" t="s">
        <v>169</v>
      </c>
      <c r="C8" s="77" t="s">
        <v>244</v>
      </c>
      <c r="D8" s="76">
        <v>3</v>
      </c>
      <c r="E8" s="111" t="s">
        <v>251</v>
      </c>
    </row>
    <row r="9" spans="1:5">
      <c r="A9" s="107">
        <v>18</v>
      </c>
      <c r="B9" s="108" t="s">
        <v>164</v>
      </c>
      <c r="C9" s="77" t="s">
        <v>243</v>
      </c>
      <c r="D9" s="76"/>
      <c r="E9" s="110" t="s">
        <v>250</v>
      </c>
    </row>
    <row r="10" spans="1:5">
      <c r="A10" s="76"/>
      <c r="B10" s="108" t="s">
        <v>247</v>
      </c>
      <c r="C10" s="76" t="s">
        <v>246</v>
      </c>
      <c r="D10" s="76">
        <f>SUM(D2:D9)</f>
        <v>16</v>
      </c>
    </row>
  </sheetData>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28" workbookViewId="0">
      <selection activeCell="K19" sqref="K19"/>
    </sheetView>
  </sheetViews>
  <sheetFormatPr defaultRowHeight="13.5"/>
  <sheetData/>
  <phoneticPr fontId="1"/>
  <pageMargins left="0.75" right="0.75" top="1" bottom="1" header="0.51200000000000001" footer="0.51200000000000001"/>
  <pageSetup paperSize="9" orientation="portrait" horizontalDpi="300" verticalDpi="300" r:id="rId1"/>
  <headerFooter alignWithMargins="0"/>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J7:K9"/>
  <sheetViews>
    <sheetView workbookViewId="0">
      <selection activeCell="L18" sqref="L18"/>
    </sheetView>
  </sheetViews>
  <sheetFormatPr defaultRowHeight="13.5"/>
  <cols>
    <col min="1" max="1" width="16.75" style="6" customWidth="1"/>
    <col min="2" max="16384" width="9" style="6"/>
  </cols>
  <sheetData>
    <row r="7" spans="10:11">
      <c r="J7" s="18"/>
      <c r="K7" s="18"/>
    </row>
    <row r="8" spans="10:11">
      <c r="J8" s="18"/>
      <c r="K8" s="18"/>
    </row>
    <row r="9" spans="10:11">
      <c r="J9" s="18"/>
      <c r="K9" s="18"/>
    </row>
  </sheetData>
  <phoneticPr fontId="1"/>
  <pageMargins left="0.75" right="0.75" top="1" bottom="1" header="0.51200000000000001" footer="0.51200000000000001"/>
  <pageSetup paperSize="9" orientation="portrait" horizontalDpi="4294967293"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6</vt:i4>
      </vt:variant>
    </vt:vector>
  </HeadingPairs>
  <TitlesOfParts>
    <vt:vector size="6" baseType="lpstr">
      <vt:lpstr>2017運動会参加申込状況（出場） </vt:lpstr>
      <vt:lpstr>２０１７年参加者種目</vt:lpstr>
      <vt:lpstr>アンケート</vt:lpstr>
      <vt:lpstr>2017運動会</vt:lpstr>
      <vt:lpstr>20150927運動会反省</vt:lpstr>
      <vt:lpstr>2013年以前反省</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jichikai</dc:creator>
  <cp:lastModifiedBy>home</cp:lastModifiedBy>
  <cp:lastPrinted>2017-09-23T09:34:38Z</cp:lastPrinted>
  <dcterms:created xsi:type="dcterms:W3CDTF">1997-01-08T22:48:59Z</dcterms:created>
  <dcterms:modified xsi:type="dcterms:W3CDTF">2017-09-28T08:41:30Z</dcterms:modified>
</cp:coreProperties>
</file>