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5" yWindow="0" windowWidth="20520" windowHeight="4035"/>
  </bookViews>
  <sheets>
    <sheet name="クリスマス飾り購入計画((14期　2017年度)" sheetId="47" r:id="rId1"/>
    <sheet name="Sheet7" sheetId="13" r:id="rId2"/>
    <sheet name="Sheet6" sheetId="12" r:id="rId3"/>
  </sheets>
  <definedNames>
    <definedName name="_xlnm.Print_Area" localSheetId="0">'クリスマス飾り購入計画((14期　2017年度)'!$B$1:$J$16</definedName>
  </definedNames>
  <calcPr calcId="145621"/>
</workbook>
</file>

<file path=xl/calcChain.xml><?xml version="1.0" encoding="utf-8"?>
<calcChain xmlns="http://schemas.openxmlformats.org/spreadsheetml/2006/main">
  <c r="Q9" i="47" l="1"/>
  <c r="Q10" i="47"/>
  <c r="Q11" i="47"/>
  <c r="Q12" i="47"/>
  <c r="Q13" i="47"/>
  <c r="Q5" i="47"/>
  <c r="Q6" i="47"/>
  <c r="Q7" i="47"/>
  <c r="Q8" i="47"/>
  <c r="Q4" i="47"/>
  <c r="N7" i="47"/>
  <c r="N8" i="47"/>
  <c r="N9" i="47"/>
  <c r="N10" i="47"/>
  <c r="N11" i="47"/>
  <c r="N12" i="47"/>
  <c r="N15" i="47" s="1"/>
  <c r="N13" i="47"/>
  <c r="N5" i="47"/>
  <c r="N6" i="47"/>
  <c r="N4" i="47"/>
  <c r="Q15" i="47" l="1"/>
  <c r="I8" i="47"/>
  <c r="I12" i="47"/>
  <c r="I13" i="47"/>
  <c r="I11" i="47" l="1"/>
  <c r="I10" i="47"/>
  <c r="I9" i="47"/>
  <c r="I6" i="47" l="1"/>
  <c r="I7" i="47"/>
  <c r="I5" i="47"/>
  <c r="B5" i="47" l="1"/>
  <c r="B6" i="47" s="1"/>
  <c r="B7" i="47" s="1"/>
  <c r="B8" i="47" s="1"/>
  <c r="B9" i="47" s="1"/>
  <c r="B10" i="47" s="1"/>
  <c r="B11" i="47" s="1"/>
  <c r="B12" i="47" s="1"/>
  <c r="B13" i="47" s="1"/>
  <c r="I4" i="47" l="1"/>
  <c r="H15" i="47" s="1"/>
  <c r="H16" i="47" l="1"/>
</calcChain>
</file>

<file path=xl/sharedStrings.xml><?xml version="1.0" encoding="utf-8"?>
<sst xmlns="http://schemas.openxmlformats.org/spreadsheetml/2006/main" count="67" uniqueCount="51">
  <si>
    <t>番号</t>
    <rPh sb="0" eb="2">
      <t>バンゴウ</t>
    </rPh>
    <phoneticPr fontId="1"/>
  </si>
  <si>
    <t>仕様（色等）</t>
    <rPh sb="0" eb="2">
      <t>シヨウ</t>
    </rPh>
    <rPh sb="3" eb="4">
      <t>イロ</t>
    </rPh>
    <rPh sb="4" eb="5">
      <t>トウ</t>
    </rPh>
    <phoneticPr fontId="1"/>
  </si>
  <si>
    <t>中庭（植え込み）</t>
    <rPh sb="0" eb="2">
      <t>ナカニワ</t>
    </rPh>
    <rPh sb="3" eb="4">
      <t>ウ</t>
    </rPh>
    <rPh sb="5" eb="6">
      <t>コ</t>
    </rPh>
    <phoneticPr fontId="1"/>
  </si>
  <si>
    <t>中庭（樹木）</t>
    <rPh sb="0" eb="2">
      <t>ナカニワ</t>
    </rPh>
    <phoneticPr fontId="1"/>
  </si>
  <si>
    <t>購入品名</t>
    <rPh sb="0" eb="2">
      <t>コウニュウ</t>
    </rPh>
    <rPh sb="2" eb="4">
      <t>ヒンメイ</t>
    </rPh>
    <phoneticPr fontId="1"/>
  </si>
  <si>
    <t>使用箇所</t>
    <rPh sb="0" eb="2">
      <t>シヨウ</t>
    </rPh>
    <rPh sb="2" eb="4">
      <t>カショ</t>
    </rPh>
    <phoneticPr fontId="1"/>
  </si>
  <si>
    <t>金額</t>
    <rPh sb="0" eb="2">
      <t>キンガク</t>
    </rPh>
    <phoneticPr fontId="1"/>
  </si>
  <si>
    <t>単価</t>
    <rPh sb="0" eb="2">
      <t>タンカ</t>
    </rPh>
    <phoneticPr fontId="1"/>
  </si>
  <si>
    <t>合計</t>
    <rPh sb="0" eb="2">
      <t>ゴウケイ</t>
    </rPh>
    <phoneticPr fontId="1"/>
  </si>
  <si>
    <t>数量</t>
    <rPh sb="0" eb="2">
      <t>スウリョウ</t>
    </rPh>
    <phoneticPr fontId="1"/>
  </si>
  <si>
    <t>使用用途</t>
    <rPh sb="0" eb="2">
      <t>シヨウ</t>
    </rPh>
    <rPh sb="2" eb="4">
      <t>ヨウト</t>
    </rPh>
    <phoneticPr fontId="1"/>
  </si>
  <si>
    <t>加重耐圧4kg</t>
    <rPh sb="0" eb="2">
      <t>カジュウ</t>
    </rPh>
    <rPh sb="2" eb="4">
      <t>タイアツ</t>
    </rPh>
    <phoneticPr fontId="3"/>
  </si>
  <si>
    <t>吸盤フック(大)</t>
    <rPh sb="0" eb="2">
      <t>キュウバン</t>
    </rPh>
    <rPh sb="6" eb="7">
      <t>ダイ</t>
    </rPh>
    <phoneticPr fontId="3"/>
  </si>
  <si>
    <t>防水シート</t>
    <rPh sb="0" eb="2">
      <t>ボウスイ</t>
    </rPh>
    <phoneticPr fontId="1"/>
  </si>
  <si>
    <t>ゴミ袋（90L用 硬質 1袋/10枚入り）</t>
    <rPh sb="2" eb="3">
      <t>フクロ</t>
    </rPh>
    <rPh sb="7" eb="8">
      <t>ヨウ</t>
    </rPh>
    <rPh sb="9" eb="11">
      <t>コウシツ</t>
    </rPh>
    <rPh sb="13" eb="14">
      <t>フクロ</t>
    </rPh>
    <rPh sb="17" eb="18">
      <t>マイ</t>
    </rPh>
    <rPh sb="18" eb="19">
      <t>イ</t>
    </rPh>
    <phoneticPr fontId="1"/>
  </si>
  <si>
    <t>固定用</t>
  </si>
  <si>
    <t>適要</t>
    <rPh sb="0" eb="1">
      <t>テキ</t>
    </rPh>
    <rPh sb="1" eb="2">
      <t>ヨウ</t>
    </rPh>
    <phoneticPr fontId="1"/>
  </si>
  <si>
    <t>フロント・ロビー</t>
    <phoneticPr fontId="1"/>
  </si>
  <si>
    <t>フロント・ロビー</t>
    <phoneticPr fontId="1"/>
  </si>
  <si>
    <t>装飾用</t>
    <rPh sb="0" eb="3">
      <t>ソウショクヨウ</t>
    </rPh>
    <phoneticPr fontId="3"/>
  </si>
  <si>
    <t>ﾜｲﾄﾞﾀｲ(5mm×300mm 1袋/50本入り)</t>
    <rPh sb="22" eb="23">
      <t>ホン</t>
    </rPh>
    <phoneticPr fontId="1"/>
  </si>
  <si>
    <t>収納箱防水処理</t>
    <rPh sb="0" eb="3">
      <t>シュウノウバコ</t>
    </rPh>
    <rPh sb="3" eb="5">
      <t>ボウスイ</t>
    </rPh>
    <rPh sb="5" eb="7">
      <t>ショリ</t>
    </rPh>
    <phoneticPr fontId="1"/>
  </si>
  <si>
    <t>全箇所(特にヒマラヤスギ器具固定</t>
    <rPh sb="4" eb="5">
      <t>トク</t>
    </rPh>
    <rPh sb="12" eb="14">
      <t>キグ</t>
    </rPh>
    <rPh sb="14" eb="16">
      <t>コテイ</t>
    </rPh>
    <phoneticPr fontId="3"/>
  </si>
  <si>
    <t>ウインドステッカ－</t>
    <phoneticPr fontId="3"/>
  </si>
  <si>
    <t>玄関左側（樹木）</t>
    <phoneticPr fontId="1"/>
  </si>
  <si>
    <t>樹木(こぶし)に電飾ツリーを追加</t>
    <rPh sb="0" eb="2">
      <t>ジュモク</t>
    </rPh>
    <rPh sb="8" eb="10">
      <t>デンショク</t>
    </rPh>
    <rPh sb="14" eb="16">
      <t>ツイカ</t>
    </rPh>
    <phoneticPr fontId="3"/>
  </si>
  <si>
    <t>2012.11月購入品(ﾐｯｸｽ/LED(ﾚｲﾝﾎﾞｰﾈｯﾄ 200球 ﾊﾟﾀ-ﾝ8))劣化によるチエーンライトの交換及び補強</t>
    <rPh sb="7" eb="8">
      <t>ツキ</t>
    </rPh>
    <rPh sb="10" eb="11">
      <t>ヒン</t>
    </rPh>
    <rPh sb="44" eb="46">
      <t>レッカ</t>
    </rPh>
    <rPh sb="57" eb="59">
      <t>ホキョウ</t>
    </rPh>
    <rPh sb="59" eb="60">
      <t>オヨ</t>
    </rPh>
    <phoneticPr fontId="1"/>
  </si>
  <si>
    <t>2013.11月購入品(ﾐｯｸｽ/LED(ｸﾘｽﾀﾙﾎﾞｰﾙ 100球 ﾊﾟﾀ-ﾝ8))劣化によるチエーンライトの交換及び補強</t>
    <rPh sb="7" eb="8">
      <t>ツキ</t>
    </rPh>
    <rPh sb="10" eb="11">
      <t>ヒン</t>
    </rPh>
    <rPh sb="44" eb="46">
      <t>レッカ</t>
    </rPh>
    <rPh sb="57" eb="59">
      <t>コウカン</t>
    </rPh>
    <rPh sb="59" eb="60">
      <t>オヨ</t>
    </rPh>
    <rPh sb="61" eb="63">
      <t>ホキョウ</t>
    </rPh>
    <phoneticPr fontId="1"/>
  </si>
  <si>
    <t>吊りサンタを分散して固定</t>
    <rPh sb="6" eb="8">
      <t>ブンサン</t>
    </rPh>
    <phoneticPr fontId="3"/>
  </si>
  <si>
    <t>2014年度より実施</t>
    <rPh sb="4" eb="6">
      <t>ネンド</t>
    </rPh>
    <rPh sb="8" eb="10">
      <t>ジッシ</t>
    </rPh>
    <phoneticPr fontId="3"/>
  </si>
  <si>
    <t>ﾐｯｸｽ/LED(ﾚｲﾝﾎﾞｰﾈｯﾄ 200球 ﾊﾟﾀ-ﾝ8)+ｺﾝﾄﾛｰﾗ</t>
    <rPh sb="22" eb="23">
      <t>タマ</t>
    </rPh>
    <phoneticPr fontId="1"/>
  </si>
  <si>
    <t>ﾐｯｸｽ/LED(ｸﾘｽﾀﾙﾎﾞｰﾙ 200球 ﾊﾟﾀ-ﾝ8)+ｺﾝﾄﾛｰﾗ</t>
    <phoneticPr fontId="1"/>
  </si>
  <si>
    <t>青･白/LED(ｽﾄﾚｰﾄ 200球(100･100球連結) 連結20m・ﾊﾟﾀ-ﾝ8)+ｺﾝﾄﾛｰﾗ</t>
    <phoneticPr fontId="3"/>
  </si>
  <si>
    <t>2017年度(14期)　計上予算</t>
    <rPh sb="12" eb="14">
      <t>ケイジョウ</t>
    </rPh>
    <rPh sb="14" eb="16">
      <t>ヨサン</t>
    </rPh>
    <phoneticPr fontId="1"/>
  </si>
  <si>
    <t>予備費</t>
    <rPh sb="0" eb="3">
      <t>ヨビヒ</t>
    </rPh>
    <phoneticPr fontId="1"/>
  </si>
  <si>
    <t>オーナメント･オブジェ等追加</t>
    <rPh sb="11" eb="12">
      <t>トウ</t>
    </rPh>
    <rPh sb="12" eb="14">
      <t>ツイカ</t>
    </rPh>
    <phoneticPr fontId="3"/>
  </si>
  <si>
    <t>電飾ツリー(チエーンライト）</t>
  </si>
  <si>
    <t>電飾(チエーンライト）</t>
    <rPh sb="0" eb="2">
      <t>デンショク</t>
    </rPh>
    <phoneticPr fontId="1"/>
  </si>
  <si>
    <t>樹脂製他、糊なし密着</t>
    <rPh sb="0" eb="2">
      <t>ジュシ</t>
    </rPh>
    <rPh sb="2" eb="3">
      <t>セイ</t>
    </rPh>
    <rPh sb="3" eb="4">
      <t>ホカ</t>
    </rPh>
    <rPh sb="5" eb="6">
      <t>ノリ</t>
    </rPh>
    <rPh sb="8" eb="10">
      <t>ミッチャク</t>
    </rPh>
    <phoneticPr fontId="3"/>
  </si>
  <si>
    <t>インシュロック(結束バンド)</t>
    <rPh sb="8" eb="10">
      <t>ケッソク</t>
    </rPh>
    <phoneticPr fontId="1"/>
  </si>
  <si>
    <t>消耗材料</t>
    <rPh sb="0" eb="2">
      <t>ショウモウ</t>
    </rPh>
    <rPh sb="2" eb="4">
      <t>ザイリョウ</t>
    </rPh>
    <phoneticPr fontId="3"/>
  </si>
  <si>
    <t>ガラスに貼り付け</t>
    <phoneticPr fontId="3"/>
  </si>
  <si>
    <t>収納箱設置箇所</t>
    <rPh sb="0" eb="2">
      <t>シュウノウ</t>
    </rPh>
    <rPh sb="2" eb="3">
      <t>バコ</t>
    </rPh>
    <rPh sb="3" eb="5">
      <t>セッチ</t>
    </rPh>
    <rPh sb="5" eb="7">
      <t>カショ</t>
    </rPh>
    <phoneticPr fontId="3"/>
  </si>
  <si>
    <t>2017年度(14期)予算計画：クリスマス飾り</t>
    <rPh sb="4" eb="6">
      <t>ネンド</t>
    </rPh>
    <rPh sb="11" eb="13">
      <t>ヨサン</t>
    </rPh>
    <rPh sb="13" eb="15">
      <t>ケイカク</t>
    </rPh>
    <rPh sb="21" eb="22">
      <t>カザ</t>
    </rPh>
    <phoneticPr fontId="1"/>
  </si>
  <si>
    <t>オブジェ(シクラメン)</t>
    <phoneticPr fontId="1"/>
  </si>
  <si>
    <t>生花鉢植え(フロント×2鉢・ロビー×２鉢)</t>
    <rPh sb="0" eb="2">
      <t>セイカ</t>
    </rPh>
    <rPh sb="2" eb="4">
      <t>ハチウ</t>
    </rPh>
    <rPh sb="12" eb="13">
      <t>ハチ</t>
    </rPh>
    <rPh sb="19" eb="20">
      <t>ハチ</t>
    </rPh>
    <phoneticPr fontId="1"/>
  </si>
  <si>
    <t>吊りサンタ他固定</t>
    <rPh sb="0" eb="1">
      <t>ツ</t>
    </rPh>
    <rPh sb="5" eb="6">
      <t>ホカ</t>
    </rPh>
    <rPh sb="6" eb="8">
      <t>コテイ</t>
    </rPh>
    <phoneticPr fontId="3"/>
  </si>
  <si>
    <t>フロント・ロビー</t>
    <phoneticPr fontId="1"/>
  </si>
  <si>
    <t>当初</t>
    <rPh sb="0" eb="2">
      <t>トウショ</t>
    </rPh>
    <phoneticPr fontId="1"/>
  </si>
  <si>
    <t>変更･追加</t>
    <rPh sb="0" eb="2">
      <t>ヘンコウ</t>
    </rPh>
    <rPh sb="3" eb="5">
      <t>ツイカ</t>
    </rPh>
    <phoneticPr fontId="1"/>
  </si>
  <si>
    <t>Priority Items：クリスマス･年末電飾整備補強</t>
    <rPh sb="21" eb="23">
      <t>ネンマツ</t>
    </rPh>
    <rPh sb="23" eb="25">
      <t>デンショク</t>
    </rPh>
    <rPh sb="25" eb="27">
      <t>セイビ</t>
    </rPh>
    <rPh sb="27" eb="29">
      <t>ホキョウ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</si>
</sst>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&quot;式&quot;"/>
    <numFmt numFmtId="177" formatCode="#,##0&quot;円&quot;"/>
    <numFmt numFmtId="178" formatCode="#,##0&quot;個&quot;"/>
    <numFmt numFmtId="179" formatCode="#,##0&quot;袋&quot;"/>
    <numFmt numFmtId="180" formatCode="#,##0&quot;鉢&quot;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b/>
      <sz val="16"/>
      <color theme="1"/>
      <name val="メイリオ"/>
      <family val="3"/>
      <charset val="128"/>
    </font>
    <font>
      <b/>
      <sz val="14"/>
      <color theme="1"/>
      <name val="メイリオ"/>
      <family val="3"/>
      <charset val="128"/>
    </font>
    <font>
      <sz val="16"/>
      <name val="メイリオ"/>
      <family val="3"/>
      <charset val="128"/>
    </font>
    <font>
      <b/>
      <sz val="18"/>
      <color theme="1"/>
      <name val="メイリオ"/>
      <family val="3"/>
      <charset val="128"/>
    </font>
    <font>
      <sz val="16"/>
      <color theme="1"/>
      <name val="メイリオ"/>
      <family val="3"/>
      <charset val="128"/>
    </font>
    <font>
      <b/>
      <sz val="22"/>
      <color rgb="FFFF0000"/>
      <name val="メイリオ"/>
      <family val="3"/>
      <charset val="128"/>
    </font>
    <font>
      <sz val="22"/>
      <color rgb="FFFF0000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vertical="center" shrinkToFit="1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4" fontId="7" fillId="0" borderId="0" xfId="0" applyNumberFormat="1" applyFont="1" applyAlignment="1"/>
    <xf numFmtId="0" fontId="0" fillId="0" borderId="0" xfId="0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8" fillId="2" borderId="1" xfId="0" applyFont="1" applyFill="1" applyBorder="1" applyAlignment="1">
      <alignment vertical="center" wrapText="1" shrinkToFit="1"/>
    </xf>
    <xf numFmtId="0" fontId="10" fillId="0" borderId="0" xfId="0" applyFont="1" applyAlignment="1">
      <alignment vertical="center" shrinkToFit="1"/>
    </xf>
    <xf numFmtId="0" fontId="8" fillId="2" borderId="1" xfId="0" applyFont="1" applyFill="1" applyBorder="1" applyAlignment="1">
      <alignment horizontal="center" vertical="center" wrapText="1" shrinkToFit="1"/>
    </xf>
    <xf numFmtId="0" fontId="8" fillId="2" borderId="0" xfId="0" applyFont="1" applyFill="1" applyBorder="1" applyAlignment="1">
      <alignment vertical="center" wrapText="1" shrinkToFit="1"/>
    </xf>
    <xf numFmtId="0" fontId="8" fillId="2" borderId="0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vertical="center" wrapText="1" shrinkToFit="1"/>
    </xf>
    <xf numFmtId="0" fontId="10" fillId="2" borderId="1" xfId="0" applyFont="1" applyFill="1" applyBorder="1" applyAlignment="1">
      <alignment horizontal="center" vertical="center" wrapText="1" shrinkToFit="1"/>
    </xf>
    <xf numFmtId="180" fontId="10" fillId="2" borderId="1" xfId="0" applyNumberFormat="1" applyFont="1" applyFill="1" applyBorder="1" applyAlignment="1">
      <alignment vertical="center" wrapText="1" shrinkToFit="1"/>
    </xf>
    <xf numFmtId="177" fontId="10" fillId="2" borderId="1" xfId="0" applyNumberFormat="1" applyFont="1" applyFill="1" applyBorder="1" applyAlignment="1">
      <alignment horizontal="right" vertical="center" wrapText="1" shrinkToFit="1"/>
    </xf>
    <xf numFmtId="0" fontId="10" fillId="2" borderId="1" xfId="0" applyFont="1" applyFill="1" applyBorder="1" applyAlignment="1">
      <alignment vertical="center" shrinkToFit="1"/>
    </xf>
    <xf numFmtId="0" fontId="10" fillId="2" borderId="1" xfId="0" applyFont="1" applyFill="1" applyBorder="1" applyAlignment="1">
      <alignment vertical="center" wrapText="1"/>
    </xf>
    <xf numFmtId="176" fontId="10" fillId="2" borderId="1" xfId="0" applyNumberFormat="1" applyFont="1" applyFill="1" applyBorder="1" applyAlignment="1">
      <alignment vertical="center" wrapText="1" shrinkToFit="1"/>
    </xf>
    <xf numFmtId="177" fontId="10" fillId="2" borderId="1" xfId="0" applyNumberFormat="1" applyFont="1" applyFill="1" applyBorder="1" applyAlignment="1">
      <alignment horizontal="left" vertical="center" wrapText="1" shrinkToFit="1"/>
    </xf>
    <xf numFmtId="0" fontId="5" fillId="2" borderId="1" xfId="0" applyFont="1" applyFill="1" applyBorder="1" applyAlignment="1">
      <alignment vertical="center" wrapText="1"/>
    </xf>
    <xf numFmtId="179" fontId="10" fillId="2" borderId="1" xfId="0" applyNumberFormat="1" applyFont="1" applyFill="1" applyBorder="1" applyAlignment="1">
      <alignment vertical="center" wrapText="1" shrinkToFit="1"/>
    </xf>
    <xf numFmtId="178" fontId="10" fillId="2" borderId="1" xfId="0" applyNumberFormat="1" applyFont="1" applyFill="1" applyBorder="1" applyAlignment="1">
      <alignment vertical="center" wrapText="1" shrinkToFit="1"/>
    </xf>
    <xf numFmtId="0" fontId="5" fillId="2" borderId="1" xfId="0" applyFont="1" applyFill="1" applyBorder="1" applyAlignment="1">
      <alignment vertical="center" wrapText="1" shrinkToFit="1"/>
    </xf>
    <xf numFmtId="177" fontId="10" fillId="2" borderId="1" xfId="0" applyNumberFormat="1" applyFont="1" applyFill="1" applyBorder="1" applyAlignment="1">
      <alignment horizontal="center" vertical="center" wrapText="1" shrinkToFit="1"/>
    </xf>
    <xf numFmtId="0" fontId="12" fillId="2" borderId="3" xfId="0" applyFont="1" applyFill="1" applyBorder="1" applyAlignment="1">
      <alignment vertical="center" wrapText="1" shrinkToFit="1"/>
    </xf>
    <xf numFmtId="0" fontId="5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 shrinkToFit="1"/>
    </xf>
    <xf numFmtId="0" fontId="0" fillId="0" borderId="1" xfId="0" applyBorder="1" applyAlignment="1">
      <alignment vertical="center" shrinkToFit="1"/>
    </xf>
    <xf numFmtId="177" fontId="6" fillId="2" borderId="1" xfId="0" applyNumberFormat="1" applyFont="1" applyFill="1" applyBorder="1" applyAlignment="1">
      <alignment vertical="center" wrapText="1" shrinkToFit="1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 shrinkToFit="1"/>
    </xf>
    <xf numFmtId="177" fontId="6" fillId="2" borderId="2" xfId="0" applyNumberFormat="1" applyFont="1" applyFill="1" applyBorder="1" applyAlignment="1">
      <alignment vertical="center" wrapText="1" shrinkToFit="1"/>
    </xf>
    <xf numFmtId="177" fontId="6" fillId="2" borderId="4" xfId="0" applyNumberFormat="1" applyFont="1" applyFill="1" applyBorder="1" applyAlignment="1">
      <alignment vertical="center" wrapText="1" shrinkToFit="1"/>
    </xf>
    <xf numFmtId="177" fontId="11" fillId="2" borderId="3" xfId="0" applyNumberFormat="1" applyFont="1" applyFill="1" applyBorder="1" applyAlignment="1">
      <alignment horizontal="right" vertical="center" wrapText="1" shrinkToFit="1"/>
    </xf>
    <xf numFmtId="177" fontId="11" fillId="2" borderId="4" xfId="0" applyNumberFormat="1" applyFont="1" applyFill="1" applyBorder="1" applyAlignment="1">
      <alignment horizontal="right" vertical="center" wrapText="1" shrinkToFit="1"/>
    </xf>
    <xf numFmtId="0" fontId="11" fillId="2" borderId="2" xfId="0" applyFont="1" applyFill="1" applyBorder="1" applyAlignment="1">
      <alignment horizontal="center" vertical="center" wrapText="1" shrinkToFit="1"/>
    </xf>
    <xf numFmtId="0" fontId="11" fillId="2" borderId="3" xfId="0" applyFont="1" applyFill="1" applyBorder="1" applyAlignment="1">
      <alignment horizontal="center" vertical="center" wrapText="1" shrinkToFi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797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25400"/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Q16"/>
  <sheetViews>
    <sheetView showZeros="0" tabSelected="1" view="pageBreakPreview" zoomScale="60" zoomScaleNormal="73" workbookViewId="0">
      <selection activeCell="C3" sqref="C3"/>
    </sheetView>
  </sheetViews>
  <sheetFormatPr defaultRowHeight="13.5" x14ac:dyDescent="0.15"/>
  <cols>
    <col min="2" max="2" width="6.75" customWidth="1"/>
    <col min="3" max="3" width="41" customWidth="1"/>
    <col min="4" max="4" width="37" customWidth="1"/>
    <col min="5" max="5" width="22.625" customWidth="1"/>
    <col min="6" max="6" width="63.875" customWidth="1"/>
    <col min="7" max="7" width="12.5" customWidth="1"/>
    <col min="8" max="9" width="17.5" customWidth="1"/>
    <col min="10" max="10" width="51.625" customWidth="1"/>
    <col min="11" max="11" width="4" customWidth="1"/>
    <col min="12" max="14" width="20.5" customWidth="1"/>
    <col min="15" max="15" width="23.75" customWidth="1"/>
    <col min="16" max="16" width="16.25" customWidth="1"/>
    <col min="17" max="17" width="23.75" customWidth="1"/>
    <col min="18" max="18" width="16.25" customWidth="1"/>
    <col min="19" max="19" width="17.125" customWidth="1"/>
    <col min="20" max="20" width="23.75" customWidth="1"/>
    <col min="21" max="21" width="16.25" customWidth="1"/>
  </cols>
  <sheetData>
    <row r="1" spans="2:43" ht="37.5" customHeight="1" x14ac:dyDescent="0.15">
      <c r="B1" s="4" t="s">
        <v>43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43" ht="37.5" customHeight="1" x14ac:dyDescent="0.5">
      <c r="B2" s="1"/>
      <c r="C2" s="4" t="s">
        <v>50</v>
      </c>
      <c r="D2" s="1"/>
      <c r="F2" s="1"/>
      <c r="G2" s="1"/>
      <c r="H2" s="5"/>
      <c r="I2" s="5"/>
      <c r="J2" s="6">
        <v>42824.63841712963</v>
      </c>
      <c r="K2" s="1"/>
      <c r="L2" s="33" t="s">
        <v>48</v>
      </c>
      <c r="M2" s="33"/>
      <c r="N2" s="33"/>
      <c r="O2" s="33" t="s">
        <v>49</v>
      </c>
      <c r="P2" s="33"/>
      <c r="Q2" s="33"/>
    </row>
    <row r="3" spans="2:43" s="7" customFormat="1" ht="49.5" customHeight="1" x14ac:dyDescent="0.15">
      <c r="B3" s="8" t="s">
        <v>0</v>
      </c>
      <c r="C3" s="8" t="s">
        <v>4</v>
      </c>
      <c r="D3" s="8" t="s">
        <v>5</v>
      </c>
      <c r="E3" s="8" t="s">
        <v>10</v>
      </c>
      <c r="F3" s="8" t="s">
        <v>1</v>
      </c>
      <c r="G3" s="8" t="s">
        <v>9</v>
      </c>
      <c r="H3" s="8" t="s">
        <v>7</v>
      </c>
      <c r="I3" s="8" t="s">
        <v>6</v>
      </c>
      <c r="J3" s="8" t="s">
        <v>16</v>
      </c>
      <c r="K3" s="1"/>
      <c r="L3" s="8" t="s">
        <v>9</v>
      </c>
      <c r="M3" s="8" t="s">
        <v>7</v>
      </c>
      <c r="N3" s="8" t="s">
        <v>6</v>
      </c>
      <c r="O3" s="8" t="s">
        <v>9</v>
      </c>
      <c r="P3" s="8" t="s">
        <v>7</v>
      </c>
      <c r="Q3" s="8" t="s">
        <v>6</v>
      </c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</row>
    <row r="4" spans="2:43" s="7" customFormat="1" ht="55.5" customHeight="1" x14ac:dyDescent="0.15">
      <c r="B4" s="15">
        <v>1</v>
      </c>
      <c r="C4" s="14" t="s">
        <v>44</v>
      </c>
      <c r="D4" s="14" t="s">
        <v>17</v>
      </c>
      <c r="E4" s="14" t="s">
        <v>19</v>
      </c>
      <c r="F4" s="14" t="s">
        <v>45</v>
      </c>
      <c r="G4" s="16">
        <v>4</v>
      </c>
      <c r="H4" s="17">
        <v>1000</v>
      </c>
      <c r="I4" s="17">
        <f t="shared" ref="I4:I13" si="0">G4*H4</f>
        <v>4000</v>
      </c>
      <c r="J4" s="14" t="s">
        <v>29</v>
      </c>
      <c r="K4" s="1"/>
      <c r="L4" s="16">
        <v>4</v>
      </c>
      <c r="M4" s="17">
        <v>1000</v>
      </c>
      <c r="N4" s="17">
        <f>L4*M4</f>
        <v>4000</v>
      </c>
      <c r="O4" s="16">
        <v>0</v>
      </c>
      <c r="P4" s="17"/>
      <c r="Q4" s="17">
        <f>O4*P4</f>
        <v>0</v>
      </c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</row>
    <row r="5" spans="2:43" s="7" customFormat="1" ht="55.5" customHeight="1" x14ac:dyDescent="0.15">
      <c r="B5" s="15">
        <f t="shared" ref="B5:B13" si="1">B4+1</f>
        <v>2</v>
      </c>
      <c r="C5" s="14" t="s">
        <v>37</v>
      </c>
      <c r="D5" s="18" t="s">
        <v>24</v>
      </c>
      <c r="E5" s="14" t="s">
        <v>19</v>
      </c>
      <c r="F5" s="19" t="s">
        <v>32</v>
      </c>
      <c r="G5" s="20">
        <v>1</v>
      </c>
      <c r="H5" s="17">
        <v>14000</v>
      </c>
      <c r="I5" s="17">
        <f t="shared" si="0"/>
        <v>14000</v>
      </c>
      <c r="J5" s="21" t="s">
        <v>25</v>
      </c>
      <c r="K5" s="1"/>
      <c r="L5" s="20">
        <v>1</v>
      </c>
      <c r="M5" s="17">
        <v>14000</v>
      </c>
      <c r="N5" s="17">
        <f t="shared" ref="N5:N13" si="2">L5*M5</f>
        <v>14000</v>
      </c>
      <c r="O5" s="20">
        <v>0</v>
      </c>
      <c r="P5" s="17"/>
      <c r="Q5" s="17">
        <f t="shared" ref="Q5:Q8" si="3">O5*P5</f>
        <v>0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 s="10"/>
      <c r="AI5" s="10"/>
      <c r="AJ5" s="10"/>
      <c r="AK5" s="10"/>
      <c r="AL5" s="10"/>
      <c r="AM5" s="10"/>
      <c r="AN5" s="10"/>
      <c r="AO5" s="10"/>
      <c r="AP5" s="10"/>
      <c r="AQ5" s="10"/>
    </row>
    <row r="6" spans="2:43" s="7" customFormat="1" ht="55.5" customHeight="1" x14ac:dyDescent="0.15">
      <c r="B6" s="15">
        <f t="shared" si="1"/>
        <v>3</v>
      </c>
      <c r="C6" s="14" t="s">
        <v>37</v>
      </c>
      <c r="D6" s="18" t="s">
        <v>3</v>
      </c>
      <c r="E6" s="14" t="s">
        <v>19</v>
      </c>
      <c r="F6" s="14" t="s">
        <v>31</v>
      </c>
      <c r="G6" s="20">
        <v>1</v>
      </c>
      <c r="H6" s="17">
        <v>15000</v>
      </c>
      <c r="I6" s="17">
        <f t="shared" si="0"/>
        <v>15000</v>
      </c>
      <c r="J6" s="22" t="s">
        <v>27</v>
      </c>
      <c r="K6" s="1"/>
      <c r="L6" s="20">
        <v>1</v>
      </c>
      <c r="M6" s="17">
        <v>15000</v>
      </c>
      <c r="N6" s="17">
        <f t="shared" si="2"/>
        <v>15000</v>
      </c>
      <c r="O6" s="20">
        <v>0</v>
      </c>
      <c r="P6" s="17"/>
      <c r="Q6" s="17">
        <f t="shared" si="3"/>
        <v>0</v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</row>
    <row r="7" spans="2:43" s="7" customFormat="1" ht="55.5" customHeight="1" x14ac:dyDescent="0.15">
      <c r="B7" s="15">
        <f t="shared" si="1"/>
        <v>4</v>
      </c>
      <c r="C7" s="14" t="s">
        <v>37</v>
      </c>
      <c r="D7" s="18" t="s">
        <v>2</v>
      </c>
      <c r="E7" s="14" t="s">
        <v>19</v>
      </c>
      <c r="F7" s="14" t="s">
        <v>30</v>
      </c>
      <c r="G7" s="20">
        <v>1</v>
      </c>
      <c r="H7" s="17">
        <v>15000</v>
      </c>
      <c r="I7" s="17">
        <f t="shared" si="0"/>
        <v>15000</v>
      </c>
      <c r="J7" s="28" t="s">
        <v>26</v>
      </c>
      <c r="K7" s="1"/>
      <c r="L7" s="20">
        <v>1</v>
      </c>
      <c r="M7" s="17">
        <v>15000</v>
      </c>
      <c r="N7" s="17">
        <f t="shared" si="2"/>
        <v>15000</v>
      </c>
      <c r="O7" s="20">
        <v>0</v>
      </c>
      <c r="P7" s="17"/>
      <c r="Q7" s="17">
        <f t="shared" si="3"/>
        <v>0</v>
      </c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</row>
    <row r="8" spans="2:43" s="7" customFormat="1" ht="55.5" customHeight="1" x14ac:dyDescent="0.15">
      <c r="B8" s="15">
        <f t="shared" si="1"/>
        <v>5</v>
      </c>
      <c r="C8" s="14" t="s">
        <v>37</v>
      </c>
      <c r="D8" s="18" t="s">
        <v>3</v>
      </c>
      <c r="E8" s="14" t="s">
        <v>19</v>
      </c>
      <c r="F8" s="19" t="s">
        <v>32</v>
      </c>
      <c r="G8" s="20">
        <v>1</v>
      </c>
      <c r="H8" s="17">
        <v>14000</v>
      </c>
      <c r="I8" s="17">
        <f t="shared" ref="I8" si="4">G8*H8</f>
        <v>14000</v>
      </c>
      <c r="J8" s="29" t="s">
        <v>36</v>
      </c>
      <c r="K8" s="1"/>
      <c r="L8" s="20">
        <v>1</v>
      </c>
      <c r="M8" s="17">
        <v>14000</v>
      </c>
      <c r="N8" s="17">
        <f t="shared" si="2"/>
        <v>14000</v>
      </c>
      <c r="O8" s="20">
        <v>0</v>
      </c>
      <c r="P8" s="17"/>
      <c r="Q8" s="17">
        <f t="shared" si="3"/>
        <v>0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 s="10"/>
      <c r="AI8" s="10"/>
      <c r="AJ8" s="10"/>
      <c r="AK8" s="10"/>
      <c r="AL8" s="10"/>
      <c r="AM8" s="10"/>
      <c r="AN8" s="10"/>
      <c r="AO8" s="10"/>
      <c r="AP8" s="10"/>
      <c r="AQ8" s="10"/>
    </row>
    <row r="9" spans="2:43" s="7" customFormat="1" ht="55.5" customHeight="1" x14ac:dyDescent="0.15">
      <c r="B9" s="15">
        <f t="shared" si="1"/>
        <v>6</v>
      </c>
      <c r="C9" s="14" t="s">
        <v>39</v>
      </c>
      <c r="D9" s="14" t="s">
        <v>22</v>
      </c>
      <c r="E9" s="14" t="s">
        <v>15</v>
      </c>
      <c r="F9" s="14" t="s">
        <v>20</v>
      </c>
      <c r="G9" s="23">
        <v>1</v>
      </c>
      <c r="H9" s="17">
        <v>400</v>
      </c>
      <c r="I9" s="17">
        <f t="shared" si="0"/>
        <v>400</v>
      </c>
      <c r="J9" s="30" t="s">
        <v>40</v>
      </c>
      <c r="K9" s="1"/>
      <c r="L9" s="23">
        <v>1</v>
      </c>
      <c r="M9" s="17">
        <v>400</v>
      </c>
      <c r="N9" s="17">
        <f t="shared" si="2"/>
        <v>400</v>
      </c>
      <c r="O9" s="23">
        <v>0</v>
      </c>
      <c r="P9" s="17"/>
      <c r="Q9" s="17">
        <f>O9*P9</f>
        <v>0</v>
      </c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</row>
    <row r="10" spans="2:43" s="7" customFormat="1" ht="49.5" customHeight="1" x14ac:dyDescent="0.15">
      <c r="B10" s="15">
        <f t="shared" si="1"/>
        <v>7</v>
      </c>
      <c r="C10" s="14" t="s">
        <v>12</v>
      </c>
      <c r="D10" s="14" t="s">
        <v>47</v>
      </c>
      <c r="E10" s="14" t="s">
        <v>46</v>
      </c>
      <c r="F10" s="14" t="s">
        <v>11</v>
      </c>
      <c r="G10" s="20">
        <v>2</v>
      </c>
      <c r="H10" s="17">
        <v>200</v>
      </c>
      <c r="I10" s="17">
        <f t="shared" si="0"/>
        <v>400</v>
      </c>
      <c r="J10" s="30" t="s">
        <v>28</v>
      </c>
      <c r="K10" s="12"/>
      <c r="L10" s="20">
        <v>2</v>
      </c>
      <c r="M10" s="17">
        <v>200</v>
      </c>
      <c r="N10" s="17">
        <f t="shared" si="2"/>
        <v>400</v>
      </c>
      <c r="O10" s="20">
        <v>0</v>
      </c>
      <c r="P10" s="17"/>
      <c r="Q10" s="17">
        <f t="shared" ref="Q10:Q13" si="5">O10*P10</f>
        <v>0</v>
      </c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</row>
    <row r="11" spans="2:43" s="7" customFormat="1" ht="49.5" customHeight="1" x14ac:dyDescent="0.15">
      <c r="B11" s="15">
        <f t="shared" si="1"/>
        <v>8</v>
      </c>
      <c r="C11" s="14" t="s">
        <v>23</v>
      </c>
      <c r="D11" s="14" t="s">
        <v>18</v>
      </c>
      <c r="E11" s="14" t="s">
        <v>19</v>
      </c>
      <c r="F11" s="14" t="s">
        <v>38</v>
      </c>
      <c r="G11" s="24">
        <v>4</v>
      </c>
      <c r="H11" s="17">
        <v>400</v>
      </c>
      <c r="I11" s="17">
        <f t="shared" si="0"/>
        <v>1600</v>
      </c>
      <c r="J11" s="21" t="s">
        <v>41</v>
      </c>
      <c r="K11" s="12"/>
      <c r="L11" s="24">
        <v>4</v>
      </c>
      <c r="M11" s="17">
        <v>400</v>
      </c>
      <c r="N11" s="17">
        <f t="shared" si="2"/>
        <v>1600</v>
      </c>
      <c r="O11" s="24">
        <v>0</v>
      </c>
      <c r="P11" s="17"/>
      <c r="Q11" s="17">
        <f t="shared" si="5"/>
        <v>0</v>
      </c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</row>
    <row r="12" spans="2:43" s="7" customFormat="1" ht="49.5" customHeight="1" x14ac:dyDescent="0.15">
      <c r="B12" s="15">
        <f t="shared" si="1"/>
        <v>9</v>
      </c>
      <c r="C12" s="14" t="s">
        <v>13</v>
      </c>
      <c r="D12" s="14" t="s">
        <v>42</v>
      </c>
      <c r="E12" s="14" t="s">
        <v>21</v>
      </c>
      <c r="F12" s="14" t="s">
        <v>14</v>
      </c>
      <c r="G12" s="23">
        <v>1</v>
      </c>
      <c r="H12" s="17">
        <v>600</v>
      </c>
      <c r="I12" s="17">
        <f t="shared" si="0"/>
        <v>600</v>
      </c>
      <c r="J12" s="30"/>
      <c r="K12" s="12"/>
      <c r="L12" s="23">
        <v>1</v>
      </c>
      <c r="M12" s="17">
        <v>600</v>
      </c>
      <c r="N12" s="17">
        <f t="shared" si="2"/>
        <v>600</v>
      </c>
      <c r="O12" s="23">
        <v>0</v>
      </c>
      <c r="P12" s="17"/>
      <c r="Q12" s="17">
        <f t="shared" si="5"/>
        <v>0</v>
      </c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</row>
    <row r="13" spans="2:43" s="7" customFormat="1" ht="49.5" customHeight="1" x14ac:dyDescent="0.15">
      <c r="B13" s="15">
        <f t="shared" si="1"/>
        <v>10</v>
      </c>
      <c r="C13" s="14" t="s">
        <v>34</v>
      </c>
      <c r="D13" s="18"/>
      <c r="E13" s="14"/>
      <c r="F13" s="14" t="s">
        <v>35</v>
      </c>
      <c r="G13" s="20">
        <v>1</v>
      </c>
      <c r="H13" s="17">
        <v>5000</v>
      </c>
      <c r="I13" s="17">
        <f t="shared" si="0"/>
        <v>5000</v>
      </c>
      <c r="J13" s="30"/>
      <c r="K13" s="12"/>
      <c r="L13" s="20">
        <v>1</v>
      </c>
      <c r="M13" s="17">
        <v>5000</v>
      </c>
      <c r="N13" s="17">
        <f t="shared" si="2"/>
        <v>5000</v>
      </c>
      <c r="O13" s="20">
        <v>0</v>
      </c>
      <c r="P13" s="17"/>
      <c r="Q13" s="17">
        <f t="shared" si="5"/>
        <v>0</v>
      </c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</row>
    <row r="14" spans="2:43" s="7" customFormat="1" ht="49.5" customHeight="1" x14ac:dyDescent="0.15">
      <c r="B14" s="2"/>
      <c r="C14" s="3"/>
      <c r="D14" s="3"/>
      <c r="E14" s="3"/>
      <c r="F14" s="25"/>
      <c r="G14" s="23"/>
      <c r="H14" s="17"/>
      <c r="I14" s="17"/>
      <c r="J14" s="30"/>
      <c r="K14" s="12"/>
      <c r="L14" s="9"/>
      <c r="M14" s="9"/>
      <c r="N14" s="31"/>
      <c r="O14" s="9"/>
      <c r="P14" s="9"/>
      <c r="Q14" s="31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</row>
    <row r="15" spans="2:43" s="7" customFormat="1" ht="49.5" customHeight="1" x14ac:dyDescent="0.15">
      <c r="B15" s="34"/>
      <c r="C15" s="34"/>
      <c r="D15" s="34"/>
      <c r="E15" s="34"/>
      <c r="F15" s="34"/>
      <c r="G15" s="26" t="s">
        <v>8</v>
      </c>
      <c r="H15" s="35">
        <f>SUM(I4:I14)</f>
        <v>70000</v>
      </c>
      <c r="I15" s="36"/>
      <c r="J15" s="14"/>
      <c r="K15" s="12"/>
      <c r="L15" s="9"/>
      <c r="M15" s="9"/>
      <c r="N15" s="32">
        <f>SUM(N4:N14)</f>
        <v>70000</v>
      </c>
      <c r="O15" s="9"/>
      <c r="P15" s="9"/>
      <c r="Q15" s="32">
        <f>SUM(Q4:Q14)</f>
        <v>0</v>
      </c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</row>
    <row r="16" spans="2:43" s="7" customFormat="1" ht="49.5" customHeight="1" x14ac:dyDescent="0.15">
      <c r="B16" s="39" t="s">
        <v>33</v>
      </c>
      <c r="C16" s="40"/>
      <c r="D16" s="40"/>
      <c r="E16" s="27"/>
      <c r="F16" s="27"/>
      <c r="G16" s="27"/>
      <c r="H16" s="37">
        <f>ROUNDUP(H15,-3)</f>
        <v>70000</v>
      </c>
      <c r="I16" s="38"/>
      <c r="J16" s="11"/>
      <c r="K16" s="13"/>
      <c r="L16" s="13"/>
      <c r="M16" s="13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</row>
  </sheetData>
  <mergeCells count="6">
    <mergeCell ref="L2:N2"/>
    <mergeCell ref="O2:Q2"/>
    <mergeCell ref="B15:F15"/>
    <mergeCell ref="H15:I15"/>
    <mergeCell ref="H16:I16"/>
    <mergeCell ref="B16:D16"/>
  </mergeCells>
  <phoneticPr fontId="3"/>
  <printOptions horizontalCentered="1"/>
  <pageMargins left="0.70866141732283472" right="0.70866141732283472" top="0.78740157480314965" bottom="0.39370078740157483" header="0" footer="0"/>
  <pageSetup paperSize="8" scale="73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クリスマス飾り購入計画((14期　2017年度)</vt:lpstr>
      <vt:lpstr>Sheet7</vt:lpstr>
      <vt:lpstr>Sheet6</vt:lpstr>
      <vt:lpstr>'クリスマス飾り購入計画((14期　2017年度)'!Print_Area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FJ-USER</cp:lastModifiedBy>
  <cp:lastPrinted>2017-03-29T08:22:20Z</cp:lastPrinted>
  <dcterms:created xsi:type="dcterms:W3CDTF">2013-11-12T02:54:16Z</dcterms:created>
  <dcterms:modified xsi:type="dcterms:W3CDTF">2017-03-30T06:32:55Z</dcterms:modified>
</cp:coreProperties>
</file>