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9115" windowHeight="163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22" i="1" l="1"/>
  <c r="D23" i="1" s="1"/>
  <c r="D21" i="1"/>
  <c r="C23" i="1"/>
  <c r="B22" i="1" l="1"/>
  <c r="B21" i="1"/>
  <c r="B23" i="1" s="1"/>
  <c r="D15" i="1"/>
  <c r="D14" i="1"/>
  <c r="D13" i="1"/>
  <c r="D12" i="1"/>
  <c r="D11" i="1"/>
  <c r="D10" i="1"/>
  <c r="D9" i="1"/>
  <c r="D8" i="1"/>
  <c r="D7" i="1"/>
  <c r="E7" i="1" s="1"/>
  <c r="D6" i="1"/>
  <c r="D5" i="1"/>
  <c r="D4" i="1"/>
  <c r="E4" i="1" s="1"/>
  <c r="D3" i="1"/>
  <c r="E10" i="1" l="1"/>
  <c r="E13" i="1"/>
  <c r="E5" i="1"/>
  <c r="E8" i="1"/>
  <c r="E11" i="1"/>
  <c r="E14" i="1"/>
  <c r="E3" i="1"/>
  <c r="E6" i="1"/>
  <c r="E9" i="1"/>
  <c r="E12" i="1"/>
  <c r="E15" i="1"/>
  <c r="D16" i="1"/>
  <c r="E16" i="1" s="1"/>
  <c r="C14" i="1"/>
  <c r="C11" i="1"/>
  <c r="C8" i="1"/>
  <c r="C5" i="1"/>
  <c r="B16" i="1"/>
  <c r="C3" i="1" s="1"/>
  <c r="C6" i="1" l="1"/>
  <c r="C9" i="1"/>
  <c r="C12" i="1"/>
  <c r="C15" i="1"/>
  <c r="C4" i="1"/>
  <c r="C7" i="1"/>
  <c r="C10" i="1"/>
  <c r="C13" i="1"/>
</calcChain>
</file>

<file path=xl/sharedStrings.xml><?xml version="1.0" encoding="utf-8"?>
<sst xmlns="http://schemas.openxmlformats.org/spreadsheetml/2006/main" count="15" uniqueCount="15">
  <si>
    <t>構成比率</t>
    <rPh sb="0" eb="2">
      <t>コウセイ</t>
    </rPh>
    <rPh sb="2" eb="4">
      <t>ヒリツ</t>
    </rPh>
    <phoneticPr fontId="2"/>
  </si>
  <si>
    <t>合計</t>
    <rPh sb="0" eb="2">
      <t>ゴウケイ</t>
    </rPh>
    <phoneticPr fontId="2"/>
  </si>
  <si>
    <t>駐輪場
使用台数</t>
    <rPh sb="0" eb="3">
      <t>チュウリンジョウ</t>
    </rPh>
    <rPh sb="4" eb="6">
      <t>シヨウ</t>
    </rPh>
    <rPh sb="6" eb="8">
      <t>ダイスウ</t>
    </rPh>
    <phoneticPr fontId="2"/>
  </si>
  <si>
    <t>該当
世帯数</t>
    <rPh sb="0" eb="2">
      <t>ガイトウ</t>
    </rPh>
    <rPh sb="3" eb="6">
      <t>セタイスウ</t>
    </rPh>
    <phoneticPr fontId="2"/>
  </si>
  <si>
    <t>使用台数
合計</t>
    <rPh sb="0" eb="2">
      <t>シヨウ</t>
    </rPh>
    <rPh sb="2" eb="4">
      <t>ダイスウ</t>
    </rPh>
    <rPh sb="5" eb="7">
      <t>ゴウケイ</t>
    </rPh>
    <phoneticPr fontId="2"/>
  </si>
  <si>
    <t>駐輪場
使用比率</t>
    <rPh sb="0" eb="3">
      <t>チュウリンジョウ</t>
    </rPh>
    <rPh sb="4" eb="6">
      <t>シヨウ</t>
    </rPh>
    <rPh sb="6" eb="8">
      <t>ヒリツ</t>
    </rPh>
    <phoneticPr fontId="2"/>
  </si>
  <si>
    <t>中庭</t>
    <rPh sb="0" eb="2">
      <t>ナカニワ</t>
    </rPh>
    <phoneticPr fontId="2"/>
  </si>
  <si>
    <t>南側</t>
    <rPh sb="0" eb="2">
      <t>ミナミガワ</t>
    </rPh>
    <phoneticPr fontId="2"/>
  </si>
  <si>
    <t>合計</t>
    <rPh sb="0" eb="2">
      <t>ゴウケイ</t>
    </rPh>
    <phoneticPr fontId="2"/>
  </si>
  <si>
    <t>場所</t>
    <rPh sb="0" eb="2">
      <t>バショ</t>
    </rPh>
    <phoneticPr fontId="2"/>
  </si>
  <si>
    <t>スペース</t>
    <phoneticPr fontId="2"/>
  </si>
  <si>
    <t>使用数</t>
    <rPh sb="0" eb="2">
      <t>シヨウ</t>
    </rPh>
    <rPh sb="2" eb="3">
      <t>スウ</t>
    </rPh>
    <phoneticPr fontId="2"/>
  </si>
  <si>
    <t>空き</t>
    <rPh sb="0" eb="1">
      <t>ア</t>
    </rPh>
    <phoneticPr fontId="2"/>
  </si>
  <si>
    <t>駐輪場使用台数の世帯数分布（2016年8月現在調べ）</t>
    <rPh sb="18" eb="19">
      <t>ネン</t>
    </rPh>
    <rPh sb="20" eb="21">
      <t>ガツ</t>
    </rPh>
    <rPh sb="21" eb="23">
      <t>ゲンザイ</t>
    </rPh>
    <rPh sb="23" eb="24">
      <t>シラ</t>
    </rPh>
    <phoneticPr fontId="2"/>
  </si>
  <si>
    <t>駐輪場スペース使用状況</t>
    <rPh sb="0" eb="3">
      <t>チュウリンジョウ</t>
    </rPh>
    <rPh sb="7" eb="9">
      <t>シヨウ</t>
    </rPh>
    <rPh sb="9" eb="11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</si>
</sst>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>
      <alignment vertical="center"/>
    </xf>
    <xf numFmtId="0" fontId="1" fillId="0" borderId="3" xfId="0" applyFont="1" applyBorder="1" applyAlignment="1">
      <alignment horizontal="center" vertical="center" wrapText="1"/>
    </xf>
    <xf numFmtId="176" fontId="1" fillId="0" borderId="3" xfId="0" applyNumberFormat="1" applyFont="1" applyBorder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200">
                <a:latin typeface="メイリオ" panose="020B0604030504040204" pitchFamily="50" charset="-128"/>
                <a:ea typeface="メイリオ" panose="020B0604030504040204" pitchFamily="50" charset="-128"/>
              </a:rPr>
              <a:t>駐輪場使用台数の世帯数</a:t>
            </a:r>
            <a:r>
              <a:rPr lang="en-US" altLang="ja-JP" sz="1200">
                <a:latin typeface="メイリオ" panose="020B0604030504040204" pitchFamily="50" charset="-128"/>
                <a:ea typeface="メイリオ" panose="020B0604030504040204" pitchFamily="50" charset="-128"/>
              </a:rPr>
              <a:t>/</a:t>
            </a:r>
            <a:r>
              <a:rPr lang="ja-JP" altLang="en-US" sz="1200">
                <a:latin typeface="メイリオ" panose="020B0604030504040204" pitchFamily="50" charset="-128"/>
                <a:ea typeface="メイリオ" panose="020B0604030504040204" pitchFamily="50" charset="-128"/>
              </a:rPr>
              <a:t>使用台数合計分布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Sheet1!$B$2</c:f>
              <c:strCache>
                <c:ptCount val="1"/>
                <c:pt idx="0">
                  <c:v>該当
世帯数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900">
                    <a:latin typeface="メイリオ" panose="020B0604030504040204" pitchFamily="50" charset="-128"/>
                    <a:ea typeface="メイリオ" panose="020B0604030504040204" pitchFamily="50" charset="-128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Sheet1!$A$3:$A$15</c:f>
              <c:numCache>
                <c:formatCode>General</c:formatCode>
                <c:ptCount val="1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</c:numCache>
            </c:numRef>
          </c:cat>
          <c:val>
            <c:numRef>
              <c:f>Sheet1!$B$3:$B$15</c:f>
              <c:numCache>
                <c:formatCode>General</c:formatCode>
                <c:ptCount val="13"/>
                <c:pt idx="0">
                  <c:v>36</c:v>
                </c:pt>
                <c:pt idx="1">
                  <c:v>112</c:v>
                </c:pt>
                <c:pt idx="2">
                  <c:v>42</c:v>
                </c:pt>
                <c:pt idx="3">
                  <c:v>19</c:v>
                </c:pt>
                <c:pt idx="4">
                  <c:v>7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Sheet1!$D$2</c:f>
              <c:strCache>
                <c:ptCount val="1"/>
                <c:pt idx="0">
                  <c:v>使用台数
合計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900">
                    <a:latin typeface="メイリオ" panose="020B0604030504040204" pitchFamily="50" charset="-128"/>
                    <a:ea typeface="メイリオ" panose="020B0604030504040204" pitchFamily="50" charset="-128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Sheet1!$D$3:$D$15</c:f>
              <c:numCache>
                <c:formatCode>General</c:formatCode>
                <c:ptCount val="13"/>
                <c:pt idx="0">
                  <c:v>0</c:v>
                </c:pt>
                <c:pt idx="1">
                  <c:v>112</c:v>
                </c:pt>
                <c:pt idx="2">
                  <c:v>84</c:v>
                </c:pt>
                <c:pt idx="3">
                  <c:v>57</c:v>
                </c:pt>
                <c:pt idx="4">
                  <c:v>28</c:v>
                </c:pt>
                <c:pt idx="5">
                  <c:v>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50"/>
        <c:axId val="194550016"/>
        <c:axId val="194560384"/>
      </c:barChart>
      <c:catAx>
        <c:axId val="194550016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/>
                </a:pPr>
                <a:r>
                  <a:rPr lang="ja-JP" altLang="en-US" sz="1100">
                    <a:latin typeface="メイリオ" panose="020B0604030504040204" pitchFamily="50" charset="-128"/>
                    <a:ea typeface="メイリオ" panose="020B0604030504040204" pitchFamily="50" charset="-128"/>
                  </a:rPr>
                  <a:t>駐輪場使用台数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メイリオ" panose="020B0604030504040204" pitchFamily="50" charset="-128"/>
                <a:ea typeface="メイリオ" panose="020B0604030504040204" pitchFamily="50" charset="-128"/>
              </a:defRPr>
            </a:pPr>
            <a:endParaRPr lang="ja-JP"/>
          </a:p>
        </c:txPr>
        <c:crossAx val="194560384"/>
        <c:crosses val="autoZero"/>
        <c:auto val="1"/>
        <c:lblAlgn val="ctr"/>
        <c:lblOffset val="100"/>
        <c:noMultiLvlLbl val="0"/>
      </c:catAx>
      <c:valAx>
        <c:axId val="1945603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メイリオ" panose="020B0604030504040204" pitchFamily="50" charset="-128"/>
                <a:ea typeface="メイリオ" panose="020B0604030504040204" pitchFamily="50" charset="-128"/>
              </a:defRPr>
            </a:pPr>
            <a:endParaRPr lang="ja-JP"/>
          </a:p>
        </c:txPr>
        <c:crossAx val="194550016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>
              <a:latin typeface="メイリオ" panose="020B0604030504040204" pitchFamily="50" charset="-128"/>
              <a:ea typeface="メイリオ" panose="020B0604030504040204" pitchFamily="50" charset="-128"/>
            </a:defRPr>
          </a:pPr>
          <a:endParaRPr lang="ja-JP"/>
        </a:p>
      </c:txPr>
    </c:legend>
    <c:plotVisOnly val="1"/>
    <c:dispBlanksAs val="gap"/>
    <c:showDLblsOverMax val="0"/>
  </c:chart>
  <c:spPr>
    <a:ln w="12700"/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1</xdr:rowOff>
    </xdr:from>
    <xdr:to>
      <xdr:col>21</xdr:col>
      <xdr:colOff>0</xdr:colOff>
      <xdr:row>23</xdr:row>
      <xdr:rowOff>0</xdr:rowOff>
    </xdr:to>
    <xdr:graphicFrame macro="">
      <xdr:nvGraphicFramePr>
        <xdr:cNvPr id="4" name="グラフ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/>
  </sheetViews>
  <sheetFormatPr defaultRowHeight="18.75" x14ac:dyDescent="0.15"/>
  <cols>
    <col min="1" max="3" width="9.25" style="1" bestFit="1" customWidth="1"/>
    <col min="4" max="5" width="9" style="1"/>
    <col min="6" max="6" width="5" style="1" customWidth="1"/>
    <col min="7" max="16384" width="9" style="1"/>
  </cols>
  <sheetData>
    <row r="1" spans="1:5" x14ac:dyDescent="0.15">
      <c r="A1" s="1" t="s">
        <v>13</v>
      </c>
    </row>
    <row r="2" spans="1:5" ht="37.5" x14ac:dyDescent="0.15">
      <c r="A2" s="2" t="s">
        <v>2</v>
      </c>
      <c r="B2" s="5" t="s">
        <v>3</v>
      </c>
      <c r="C2" s="9" t="s">
        <v>0</v>
      </c>
      <c r="D2" s="5" t="s">
        <v>4</v>
      </c>
      <c r="E2" s="7" t="s">
        <v>5</v>
      </c>
    </row>
    <row r="3" spans="1:5" x14ac:dyDescent="0.15">
      <c r="A3" s="4">
        <v>0</v>
      </c>
      <c r="B3" s="6">
        <v>36</v>
      </c>
      <c r="C3" s="8">
        <f>B3/B16</f>
        <v>0.16513761467889909</v>
      </c>
      <c r="D3" s="6">
        <f>A3*B3</f>
        <v>0</v>
      </c>
      <c r="E3" s="8">
        <f>D3/B23</f>
        <v>0</v>
      </c>
    </row>
    <row r="4" spans="1:5" x14ac:dyDescent="0.15">
      <c r="A4" s="4">
        <v>1</v>
      </c>
      <c r="B4" s="6">
        <v>112</v>
      </c>
      <c r="C4" s="8">
        <f>B4/B16</f>
        <v>0.51376146788990829</v>
      </c>
      <c r="D4" s="6">
        <f t="shared" ref="D4:D15" si="0">A4*B4</f>
        <v>112</v>
      </c>
      <c r="E4" s="8">
        <f>D4/B23</f>
        <v>0.35668789808917195</v>
      </c>
    </row>
    <row r="5" spans="1:5" x14ac:dyDescent="0.15">
      <c r="A5" s="4">
        <v>2</v>
      </c>
      <c r="B5" s="6">
        <v>42</v>
      </c>
      <c r="C5" s="8">
        <f>B5/B16</f>
        <v>0.19266055045871561</v>
      </c>
      <c r="D5" s="6">
        <f t="shared" si="0"/>
        <v>84</v>
      </c>
      <c r="E5" s="8">
        <f>D5/B23</f>
        <v>0.26751592356687898</v>
      </c>
    </row>
    <row r="6" spans="1:5" x14ac:dyDescent="0.15">
      <c r="A6" s="4">
        <v>3</v>
      </c>
      <c r="B6" s="6">
        <v>19</v>
      </c>
      <c r="C6" s="8">
        <f>B6/B16</f>
        <v>8.7155963302752298E-2</v>
      </c>
      <c r="D6" s="6">
        <f t="shared" si="0"/>
        <v>57</v>
      </c>
      <c r="E6" s="8">
        <f>D6/B23</f>
        <v>0.18152866242038215</v>
      </c>
    </row>
    <row r="7" spans="1:5" x14ac:dyDescent="0.15">
      <c r="A7" s="4">
        <v>4</v>
      </c>
      <c r="B7" s="6">
        <v>7</v>
      </c>
      <c r="C7" s="8">
        <f>B7/B16</f>
        <v>3.2110091743119268E-2</v>
      </c>
      <c r="D7" s="6">
        <f t="shared" si="0"/>
        <v>28</v>
      </c>
      <c r="E7" s="8">
        <f>D7/B23</f>
        <v>8.9171974522292988E-2</v>
      </c>
    </row>
    <row r="8" spans="1:5" x14ac:dyDescent="0.15">
      <c r="A8" s="4">
        <v>5</v>
      </c>
      <c r="B8" s="6">
        <v>1</v>
      </c>
      <c r="C8" s="8">
        <f>B8/B16</f>
        <v>4.5871559633027525E-3</v>
      </c>
      <c r="D8" s="6">
        <f t="shared" si="0"/>
        <v>5</v>
      </c>
      <c r="E8" s="8">
        <f>D8/B23</f>
        <v>1.5923566878980892E-2</v>
      </c>
    </row>
    <row r="9" spans="1:5" x14ac:dyDescent="0.15">
      <c r="A9" s="4">
        <v>6</v>
      </c>
      <c r="B9" s="6">
        <v>0</v>
      </c>
      <c r="C9" s="8">
        <f>B9/B16</f>
        <v>0</v>
      </c>
      <c r="D9" s="6">
        <f t="shared" si="0"/>
        <v>0</v>
      </c>
      <c r="E9" s="8">
        <f>D9/B23</f>
        <v>0</v>
      </c>
    </row>
    <row r="10" spans="1:5" x14ac:dyDescent="0.15">
      <c r="A10" s="4">
        <v>7</v>
      </c>
      <c r="B10" s="6">
        <v>0</v>
      </c>
      <c r="C10" s="8">
        <f>B10/B16</f>
        <v>0</v>
      </c>
      <c r="D10" s="6">
        <f t="shared" si="0"/>
        <v>0</v>
      </c>
      <c r="E10" s="8">
        <f>D10/B23</f>
        <v>0</v>
      </c>
    </row>
    <row r="11" spans="1:5" x14ac:dyDescent="0.15">
      <c r="A11" s="4">
        <v>8</v>
      </c>
      <c r="B11" s="6">
        <v>0</v>
      </c>
      <c r="C11" s="8">
        <f>B11/B16</f>
        <v>0</v>
      </c>
      <c r="D11" s="6">
        <f t="shared" si="0"/>
        <v>0</v>
      </c>
      <c r="E11" s="8">
        <f>D11/B23</f>
        <v>0</v>
      </c>
    </row>
    <row r="12" spans="1:5" x14ac:dyDescent="0.15">
      <c r="A12" s="4">
        <v>9</v>
      </c>
      <c r="B12" s="6">
        <v>0</v>
      </c>
      <c r="C12" s="8">
        <f>B12/B16</f>
        <v>0</v>
      </c>
      <c r="D12" s="6">
        <f t="shared" si="0"/>
        <v>0</v>
      </c>
      <c r="E12" s="8">
        <f>D12/B23</f>
        <v>0</v>
      </c>
    </row>
    <row r="13" spans="1:5" x14ac:dyDescent="0.15">
      <c r="A13" s="4">
        <v>10</v>
      </c>
      <c r="B13" s="6">
        <v>0</v>
      </c>
      <c r="C13" s="8">
        <f>B13/B16</f>
        <v>0</v>
      </c>
      <c r="D13" s="6">
        <f t="shared" si="0"/>
        <v>0</v>
      </c>
      <c r="E13" s="8">
        <f>D13/B23</f>
        <v>0</v>
      </c>
    </row>
    <row r="14" spans="1:5" x14ac:dyDescent="0.15">
      <c r="A14" s="4">
        <v>11</v>
      </c>
      <c r="B14" s="6">
        <v>0</v>
      </c>
      <c r="C14" s="8">
        <f>B14/B16</f>
        <v>0</v>
      </c>
      <c r="D14" s="6">
        <f t="shared" si="0"/>
        <v>0</v>
      </c>
      <c r="E14" s="8">
        <f>D14/B23</f>
        <v>0</v>
      </c>
    </row>
    <row r="15" spans="1:5" x14ac:dyDescent="0.15">
      <c r="A15" s="4">
        <v>12</v>
      </c>
      <c r="B15" s="6">
        <v>1</v>
      </c>
      <c r="C15" s="8">
        <f>B15/B16</f>
        <v>4.5871559633027525E-3</v>
      </c>
      <c r="D15" s="6">
        <f t="shared" si="0"/>
        <v>12</v>
      </c>
      <c r="E15" s="8">
        <f>D15/B23</f>
        <v>3.8216560509554139E-2</v>
      </c>
    </row>
    <row r="16" spans="1:5" x14ac:dyDescent="0.15">
      <c r="A16" s="3" t="s">
        <v>1</v>
      </c>
      <c r="B16" s="6">
        <f>SUM(B3:B15)</f>
        <v>218</v>
      </c>
      <c r="C16" s="10"/>
      <c r="D16" s="6">
        <f>SUM(D3:D15)</f>
        <v>298</v>
      </c>
      <c r="E16" s="8">
        <f>D16/B23</f>
        <v>0.94904458598726116</v>
      </c>
    </row>
    <row r="19" spans="1:4" x14ac:dyDescent="0.15">
      <c r="A19" s="1" t="s">
        <v>14</v>
      </c>
    </row>
    <row r="20" spans="1:4" x14ac:dyDescent="0.15">
      <c r="A20" s="3" t="s">
        <v>9</v>
      </c>
      <c r="B20" s="3" t="s">
        <v>10</v>
      </c>
      <c r="C20" s="3" t="s">
        <v>11</v>
      </c>
      <c r="D20" s="3" t="s">
        <v>12</v>
      </c>
    </row>
    <row r="21" spans="1:4" x14ac:dyDescent="0.15">
      <c r="A21" s="4" t="s">
        <v>6</v>
      </c>
      <c r="B21" s="4">
        <f>82+82+54</f>
        <v>218</v>
      </c>
      <c r="C21" s="4">
        <v>218</v>
      </c>
      <c r="D21" s="4">
        <f>B21-C21</f>
        <v>0</v>
      </c>
    </row>
    <row r="22" spans="1:4" x14ac:dyDescent="0.15">
      <c r="A22" s="4" t="s">
        <v>7</v>
      </c>
      <c r="B22" s="4">
        <f>49+12+35</f>
        <v>96</v>
      </c>
      <c r="C22" s="4">
        <v>80</v>
      </c>
      <c r="D22" s="4">
        <f>B22-C22</f>
        <v>16</v>
      </c>
    </row>
    <row r="23" spans="1:4" x14ac:dyDescent="0.15">
      <c r="A23" s="4" t="s">
        <v>8</v>
      </c>
      <c r="B23" s="4">
        <f>SUM(B21:B22)</f>
        <v>314</v>
      </c>
      <c r="C23" s="4">
        <f t="shared" ref="C23:D23" si="1">SUM(C21:C22)</f>
        <v>298</v>
      </c>
      <c r="D23" s="4">
        <f t="shared" si="1"/>
        <v>16</v>
      </c>
    </row>
  </sheetData>
  <phoneticPr fontId="2"/>
  <pageMargins left="0.7" right="0.7" top="0.75" bottom="0.75" header="0.3" footer="0.3"/>
  <pageSetup paperSize="8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関根 弘二</cp:lastModifiedBy>
  <cp:lastPrinted>2016-09-18T07:10:09Z</cp:lastPrinted>
  <dcterms:created xsi:type="dcterms:W3CDTF">2016-09-03T06:16:48Z</dcterms:created>
  <dcterms:modified xsi:type="dcterms:W3CDTF">2016-09-18T07:14:23Z</dcterms:modified>
</cp:coreProperties>
</file>