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ome\AppData\Local\Microsoft\Windows\Temporary Internet Files\Content.Outlook\KXRKEVTL\"/>
    </mc:Choice>
  </mc:AlternateContent>
  <bookViews>
    <workbookView xWindow="10200" yWindow="-15" windowWidth="10245" windowHeight="8265" tabRatio="929"/>
  </bookViews>
  <sheets>
    <sheet name="20150927運動会反省" sheetId="8" r:id="rId1"/>
    <sheet name="2015運動会参加申込状況（出場） " sheetId="3" r:id="rId2"/>
    <sheet name="2015運動会参加申込状況（バームハイツ西葛西　最終）" sheetId="9" r:id="rId3"/>
    <sheet name="アンケート" sheetId="7" r:id="rId4"/>
    <sheet name="2013年以前反省" sheetId="2" r:id="rId5"/>
  </sheets>
  <definedNames>
    <definedName name="_xlnm._FilterDatabase" localSheetId="2" hidden="1">'2015運動会参加申込状況（バームハイツ西葛西　最終）'!#REF!</definedName>
    <definedName name="_xlnm._FilterDatabase" localSheetId="1" hidden="1">'2015運動会参加申込状況（出場） '!$A$5:$BB$56</definedName>
    <definedName name="_xlnm.Print_Area" localSheetId="2">'2015運動会参加申込状況（バームハイツ西葛西　最終）'!$A$1:$I$46</definedName>
  </definedNames>
  <calcPr calcId="152511"/>
</workbook>
</file>

<file path=xl/calcChain.xml><?xml version="1.0" encoding="utf-8"?>
<calcChain xmlns="http://schemas.openxmlformats.org/spreadsheetml/2006/main">
  <c r="G56" i="3" l="1"/>
  <c r="H56" i="3" s="1"/>
  <c r="G55" i="3"/>
  <c r="H55" i="3" s="1"/>
  <c r="G54" i="3"/>
  <c r="H54" i="3" s="1"/>
  <c r="G53" i="3"/>
  <c r="H53" i="3" s="1"/>
  <c r="G52" i="3"/>
  <c r="H52" i="3" s="1"/>
  <c r="G51" i="3"/>
  <c r="H51" i="3" s="1"/>
  <c r="G49" i="3"/>
  <c r="H49" i="3" s="1"/>
  <c r="G48" i="3"/>
  <c r="H48" i="3" s="1"/>
  <c r="G47" i="3"/>
  <c r="H47" i="3" s="1"/>
  <c r="G46" i="3"/>
  <c r="H46" i="3" s="1"/>
  <c r="G45" i="3"/>
  <c r="H45" i="3" s="1"/>
  <c r="G44" i="3"/>
  <c r="H44" i="3" s="1"/>
  <c r="G43" i="3"/>
  <c r="H43" i="3" s="1"/>
  <c r="G42" i="3"/>
  <c r="H42" i="3" s="1"/>
  <c r="G41" i="3"/>
  <c r="H41" i="3" s="1"/>
  <c r="G40" i="3"/>
  <c r="H40" i="3" s="1"/>
  <c r="G39" i="3"/>
  <c r="H39" i="3" s="1"/>
  <c r="G38" i="3"/>
  <c r="H38" i="3" s="1"/>
  <c r="G37" i="3"/>
  <c r="H37" i="3" s="1"/>
  <c r="G36" i="3"/>
  <c r="H36" i="3"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G11" i="3"/>
  <c r="H11" i="3" s="1"/>
  <c r="G10" i="3"/>
  <c r="H10" i="3" s="1"/>
  <c r="G9" i="3"/>
  <c r="H9" i="3" s="1"/>
  <c r="G8" i="3"/>
  <c r="G7" i="3"/>
  <c r="H7" i="3" s="1"/>
  <c r="H6" i="3"/>
  <c r="G6" i="3"/>
  <c r="G3" i="3" l="1"/>
  <c r="H8" i="3"/>
  <c r="M6" i="3" s="1"/>
  <c r="BB25" i="3"/>
  <c r="M25" i="3"/>
  <c r="L25" i="3"/>
  <c r="K25" i="3"/>
  <c r="BB9" i="3"/>
  <c r="M9" i="3"/>
  <c r="L9" i="3"/>
  <c r="K9" i="3"/>
  <c r="H3" i="3" l="1"/>
  <c r="D46" i="9"/>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4" i="3"/>
  <c r="M23" i="3"/>
  <c r="M22" i="3"/>
  <c r="M21" i="3"/>
  <c r="M20" i="3"/>
  <c r="M19" i="3"/>
  <c r="M18" i="3"/>
  <c r="M17" i="3"/>
  <c r="M16"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4" i="3"/>
  <c r="L23" i="3"/>
  <c r="L22" i="3"/>
  <c r="L21" i="3"/>
  <c r="L20" i="3"/>
  <c r="L19" i="3"/>
  <c r="L18" i="3"/>
  <c r="L17" i="3"/>
  <c r="L16" i="3"/>
  <c r="L15" i="3"/>
  <c r="L14" i="3"/>
  <c r="L13" i="3"/>
  <c r="L12" i="3"/>
  <c r="L11" i="3"/>
  <c r="L10" i="3"/>
  <c r="L8" i="3"/>
  <c r="L7" i="3"/>
  <c r="L6" i="3"/>
  <c r="BA3" i="3"/>
  <c r="AZ3" i="3"/>
  <c r="AY3" i="3"/>
  <c r="AX3" i="3"/>
  <c r="AW3" i="3"/>
  <c r="AV3" i="3"/>
  <c r="AU3" i="3"/>
  <c r="AT3" i="3"/>
  <c r="AS3" i="3"/>
  <c r="AR3" i="3"/>
  <c r="AQ3" i="3"/>
  <c r="AP3" i="3"/>
  <c r="AO3" i="3"/>
  <c r="AN3" i="3"/>
  <c r="AM3" i="3"/>
  <c r="AL3" i="3"/>
  <c r="AK3" i="3"/>
  <c r="AJ3" i="3"/>
  <c r="AI3" i="3"/>
  <c r="AH3" i="3"/>
  <c r="AG3" i="3"/>
  <c r="AF3" i="3"/>
  <c r="AD3" i="3"/>
  <c r="AC3" i="3"/>
  <c r="AB3" i="3"/>
  <c r="AA3" i="3"/>
  <c r="Z3" i="3"/>
  <c r="Y3" i="3"/>
  <c r="X3" i="3"/>
  <c r="W3" i="3"/>
  <c r="V3" i="3"/>
  <c r="U3" i="3"/>
  <c r="T3" i="3"/>
  <c r="S3" i="3"/>
  <c r="R3" i="3"/>
  <c r="Q3" i="3"/>
  <c r="P3" i="3"/>
  <c r="O3" i="3"/>
  <c r="AE3" i="3"/>
  <c r="M15" i="3"/>
  <c r="M14" i="3"/>
  <c r="M10" i="3"/>
  <c r="M8" i="3"/>
  <c r="M7" i="3"/>
  <c r="M13" i="3"/>
  <c r="M12" i="3"/>
  <c r="M11" i="3"/>
  <c r="F3" i="3" l="1"/>
  <c r="W4" i="3"/>
  <c r="O4" i="3"/>
  <c r="BA4" i="3"/>
  <c r="AZ4" i="3"/>
  <c r="AY4" i="3"/>
  <c r="AX4" i="3"/>
  <c r="AW4" i="3"/>
  <c r="AV4" i="3"/>
  <c r="AU4" i="3"/>
  <c r="AT4" i="3"/>
  <c r="AS4" i="3"/>
  <c r="AR4" i="3"/>
  <c r="AQ4" i="3"/>
  <c r="AP4" i="3"/>
  <c r="AO4" i="3"/>
  <c r="AN4" i="3"/>
  <c r="AM4" i="3"/>
  <c r="AL4" i="3"/>
  <c r="AK4" i="3"/>
  <c r="AJ4" i="3"/>
  <c r="AI4" i="3"/>
  <c r="AH4" i="3"/>
  <c r="AG4" i="3"/>
  <c r="AF4" i="3"/>
  <c r="AE4" i="3"/>
  <c r="AD4" i="3"/>
  <c r="AC4" i="3"/>
  <c r="AB4" i="3"/>
  <c r="AA4" i="3"/>
  <c r="Z4" i="3"/>
  <c r="Y4" i="3"/>
  <c r="X4" i="3"/>
  <c r="V4" i="3"/>
  <c r="U4" i="3"/>
  <c r="T4" i="3"/>
  <c r="S4" i="3"/>
  <c r="R4" i="3"/>
  <c r="Q4" i="3"/>
  <c r="P4" i="3"/>
  <c r="BB34" i="3"/>
  <c r="K34" i="3"/>
  <c r="BB33" i="3"/>
  <c r="K33" i="3"/>
  <c r="BB35" i="3"/>
  <c r="K35" i="3"/>
  <c r="K32" i="3"/>
  <c r="K31" i="3"/>
  <c r="BB31" i="3"/>
  <c r="BB32" i="3"/>
  <c r="BB19" i="3"/>
  <c r="K19" i="3"/>
  <c r="BB40" i="3"/>
  <c r="K40" i="3"/>
  <c r="BB39" i="3"/>
  <c r="K39" i="3"/>
  <c r="BB38" i="3"/>
  <c r="K38" i="3"/>
  <c r="BB37" i="3"/>
  <c r="K37" i="3"/>
  <c r="BB52" i="3"/>
  <c r="K52" i="3"/>
  <c r="BB43" i="3"/>
  <c r="K43" i="3"/>
  <c r="BB17" i="3"/>
  <c r="K17" i="3"/>
  <c r="BB16" i="3"/>
  <c r="K16" i="3"/>
  <c r="J3" i="3"/>
  <c r="J4" i="3" s="1"/>
  <c r="I3" i="3"/>
  <c r="I4" i="3" s="1"/>
  <c r="BB13" i="3"/>
  <c r="K13" i="3"/>
  <c r="BB12" i="3"/>
  <c r="K12" i="3"/>
  <c r="BB11" i="3"/>
  <c r="K11" i="3"/>
  <c r="BB10" i="3"/>
  <c r="K10" i="3"/>
  <c r="BB14" i="3"/>
  <c r="K14" i="3"/>
  <c r="BB41" i="3"/>
  <c r="K41" i="3"/>
  <c r="BB42" i="3"/>
  <c r="K42" i="3"/>
  <c r="BB53" i="3"/>
  <c r="K53" i="3"/>
  <c r="BB51" i="3"/>
  <c r="K51" i="3"/>
  <c r="BB50" i="3"/>
  <c r="K50" i="3"/>
  <c r="E3" i="3"/>
  <c r="BB48" i="3"/>
  <c r="K48" i="3"/>
  <c r="BB47" i="3"/>
  <c r="K47" i="3"/>
  <c r="BB46" i="3"/>
  <c r="K46" i="3"/>
  <c r="BB45" i="3"/>
  <c r="K45" i="3"/>
  <c r="BB44" i="3"/>
  <c r="K44" i="3"/>
  <c r="K6" i="3"/>
  <c r="K7" i="3"/>
  <c r="K8" i="3"/>
  <c r="K15" i="3"/>
  <c r="K18" i="3"/>
  <c r="K20" i="3"/>
  <c r="K21" i="3"/>
  <c r="K22" i="3"/>
  <c r="K23" i="3"/>
  <c r="K24" i="3"/>
  <c r="K26" i="3"/>
  <c r="K27" i="3"/>
  <c r="K28" i="3"/>
  <c r="K29" i="3"/>
  <c r="K30" i="3"/>
  <c r="K36" i="3"/>
  <c r="K49" i="3"/>
  <c r="K54" i="3"/>
  <c r="K55" i="3"/>
  <c r="K56" i="3"/>
  <c r="N3" i="3"/>
  <c r="BB36" i="3"/>
  <c r="BB28" i="3"/>
  <c r="BB27" i="3"/>
  <c r="BB26" i="3"/>
  <c r="BB24" i="3"/>
  <c r="BB23" i="3"/>
  <c r="BB22" i="3"/>
  <c r="BB21" i="3"/>
  <c r="BB18" i="3"/>
  <c r="BB56" i="3"/>
  <c r="BB55" i="3"/>
  <c r="BB54" i="3"/>
  <c r="BB49" i="3"/>
  <c r="BB30" i="3"/>
  <c r="BB29" i="3"/>
  <c r="BB20" i="3"/>
  <c r="BB15" i="3"/>
  <c r="BB8" i="3"/>
  <c r="BB7" i="3"/>
  <c r="BB6" i="3"/>
  <c r="K3" i="3" l="1"/>
  <c r="K4" i="3"/>
</calcChain>
</file>

<file path=xl/sharedStrings.xml><?xml version="1.0" encoding="utf-8"?>
<sst xmlns="http://schemas.openxmlformats.org/spreadsheetml/2006/main" count="611" uniqueCount="247">
  <si>
    <t>なわとび競走</t>
  </si>
  <si>
    <t>あなたの血圧</t>
  </si>
  <si>
    <t>宝探し</t>
  </si>
  <si>
    <t>幼児レース</t>
  </si>
  <si>
    <t>スプーンレース</t>
  </si>
  <si>
    <t>⑪</t>
  </si>
  <si>
    <t>（番外）盆踊り　</t>
  </si>
  <si>
    <t>※全員参加</t>
  </si>
  <si>
    <t>⑬</t>
  </si>
  <si>
    <t>玉入れ</t>
  </si>
  <si>
    <t>⑭</t>
  </si>
  <si>
    <t>⑰</t>
  </si>
  <si>
    <t>河本政美</t>
    <rPh sb="0" eb="2">
      <t>カワモト</t>
    </rPh>
    <rPh sb="2" eb="4">
      <t>マサミ</t>
    </rPh>
    <phoneticPr fontId="1"/>
  </si>
  <si>
    <t>関根弘二</t>
    <rPh sb="0" eb="2">
      <t>セキネ</t>
    </rPh>
    <rPh sb="2" eb="4">
      <t>コウジ</t>
    </rPh>
    <phoneticPr fontId="1"/>
  </si>
  <si>
    <t>区分</t>
    <rPh sb="0" eb="2">
      <t>クブン</t>
    </rPh>
    <phoneticPr fontId="1"/>
  </si>
  <si>
    <t>小学生女子</t>
    <rPh sb="0" eb="3">
      <t>ショウガクセイ</t>
    </rPh>
    <rPh sb="3" eb="5">
      <t>ジョシ</t>
    </rPh>
    <phoneticPr fontId="1"/>
  </si>
  <si>
    <t>上田実咲</t>
    <rPh sb="0" eb="2">
      <t>ウエダ</t>
    </rPh>
    <rPh sb="2" eb="4">
      <t>ミサキ</t>
    </rPh>
    <phoneticPr fontId="1"/>
  </si>
  <si>
    <t>一般女子</t>
    <rPh sb="0" eb="2">
      <t>イッパン</t>
    </rPh>
    <rPh sb="2" eb="4">
      <t>ジョシ</t>
    </rPh>
    <phoneticPr fontId="1"/>
  </si>
  <si>
    <t>一般男子</t>
    <rPh sb="0" eb="2">
      <t>イッパン</t>
    </rPh>
    <rPh sb="2" eb="4">
      <t>ダンシ</t>
    </rPh>
    <phoneticPr fontId="1"/>
  </si>
  <si>
    <t>佐々木健太郎</t>
    <rPh sb="0" eb="3">
      <t>ササキ</t>
    </rPh>
    <rPh sb="3" eb="6">
      <t>ケンタロウ</t>
    </rPh>
    <phoneticPr fontId="1"/>
  </si>
  <si>
    <t>高木金三郎</t>
    <rPh sb="0" eb="2">
      <t>タカギ</t>
    </rPh>
    <rPh sb="2" eb="5">
      <t>キンザブロウ</t>
    </rPh>
    <phoneticPr fontId="1"/>
  </si>
  <si>
    <t>氏名</t>
    <rPh sb="0" eb="2">
      <t>シメイ</t>
    </rPh>
    <phoneticPr fontId="1"/>
  </si>
  <si>
    <t>部屋</t>
    <rPh sb="0" eb="2">
      <t>ヘヤ</t>
    </rPh>
    <phoneticPr fontId="1"/>
  </si>
  <si>
    <t>競技</t>
    <rPh sb="0" eb="2">
      <t>キョウギ</t>
    </rPh>
    <phoneticPr fontId="1"/>
  </si>
  <si>
    <t>計</t>
    <rPh sb="0" eb="1">
      <t>ケイ</t>
    </rPh>
    <phoneticPr fontId="1"/>
  </si>
  <si>
    <t>幼児男子</t>
    <rPh sb="0" eb="2">
      <t>ヨウジ</t>
    </rPh>
    <rPh sb="2" eb="4">
      <t>ダンシ</t>
    </rPh>
    <phoneticPr fontId="1"/>
  </si>
  <si>
    <t>小野道子</t>
    <rPh sb="0" eb="2">
      <t>オノ</t>
    </rPh>
    <rPh sb="2" eb="4">
      <t>ミチコ</t>
    </rPh>
    <phoneticPr fontId="1"/>
  </si>
  <si>
    <t>塩瀬葉子</t>
    <rPh sb="0" eb="2">
      <t>シオセ</t>
    </rPh>
    <rPh sb="2" eb="4">
      <t>ヨウコ</t>
    </rPh>
    <phoneticPr fontId="1"/>
  </si>
  <si>
    <t>役員</t>
    <rPh sb="0" eb="2">
      <t>ヤクイン</t>
    </rPh>
    <phoneticPr fontId="1"/>
  </si>
  <si>
    <t>障害物競走</t>
    <phoneticPr fontId="1"/>
  </si>
  <si>
    <t>宅急便競走</t>
    <phoneticPr fontId="1"/>
  </si>
  <si>
    <t>つなひき</t>
    <phoneticPr fontId="1"/>
  </si>
  <si>
    <t>ラムネ飲み競走</t>
    <phoneticPr fontId="1"/>
  </si>
  <si>
    <t>玉のこしレース</t>
    <phoneticPr fontId="1"/>
  </si>
  <si>
    <t>400メートルリレー</t>
    <phoneticPr fontId="1"/>
  </si>
  <si>
    <t>せんべいくい競走</t>
    <phoneticPr fontId="1"/>
  </si>
  <si>
    <t>長げたリレー</t>
    <phoneticPr fontId="1"/>
  </si>
  <si>
    <t>ちょっと拝借</t>
    <phoneticPr fontId="1"/>
  </si>
  <si>
    <t>100m走</t>
    <phoneticPr fontId="1"/>
  </si>
  <si>
    <t>ジグザグボール</t>
    <phoneticPr fontId="1"/>
  </si>
  <si>
    <t>出場</t>
    <rPh sb="0" eb="2">
      <t>シュツジョウ</t>
    </rPh>
    <phoneticPr fontId="1"/>
  </si>
  <si>
    <t>応援</t>
    <rPh sb="0" eb="2">
      <t>オウエン</t>
    </rPh>
    <phoneticPr fontId="1"/>
  </si>
  <si>
    <t>出場
応援</t>
    <rPh sb="0" eb="2">
      <t>シュツジョウ</t>
    </rPh>
    <rPh sb="3" eb="5">
      <t>オウエン</t>
    </rPh>
    <phoneticPr fontId="1"/>
  </si>
  <si>
    <t>男女30歳以上(６)</t>
    <rPh sb="0" eb="2">
      <t>ダンジョ</t>
    </rPh>
    <phoneticPr fontId="1"/>
  </si>
  <si>
    <t>男女中学以上(6)</t>
    <rPh sb="2" eb="4">
      <t>チュウガク</t>
    </rPh>
    <rPh sb="4" eb="6">
      <t>イジョウ</t>
    </rPh>
    <phoneticPr fontId="1"/>
  </si>
  <si>
    <t>林康裕</t>
    <rPh sb="0" eb="1">
      <t>ハヤシ</t>
    </rPh>
    <rPh sb="1" eb="3">
      <t>ヤスヒロ</t>
    </rPh>
    <phoneticPr fontId="1"/>
  </si>
  <si>
    <t>林美ゆき</t>
    <rPh sb="0" eb="1">
      <t>ハヤシ</t>
    </rPh>
    <rPh sb="1" eb="2">
      <t>ビ</t>
    </rPh>
    <phoneticPr fontId="1"/>
  </si>
  <si>
    <t>佐藤順一</t>
    <rPh sb="0" eb="2">
      <t>サトウ</t>
    </rPh>
    <rPh sb="2" eb="4">
      <t>ジュンイチ</t>
    </rPh>
    <phoneticPr fontId="1"/>
  </si>
  <si>
    <t>佐藤あゆみ</t>
    <rPh sb="0" eb="2">
      <t>サトウ</t>
    </rPh>
    <phoneticPr fontId="1"/>
  </si>
  <si>
    <t>フリー</t>
    <phoneticPr fontId="1"/>
  </si>
  <si>
    <t>一般女25歳以上</t>
    <phoneticPr fontId="1"/>
  </si>
  <si>
    <t>一般男25歳以上</t>
    <phoneticPr fontId="1"/>
  </si>
  <si>
    <t>中学生</t>
    <phoneticPr fontId="1"/>
  </si>
  <si>
    <t>小学女</t>
    <phoneticPr fontId="1"/>
  </si>
  <si>
    <t>小学男</t>
    <phoneticPr fontId="1"/>
  </si>
  <si>
    <t>100m女</t>
    <phoneticPr fontId="1"/>
  </si>
  <si>
    <t>100m男</t>
    <phoneticPr fontId="1"/>
  </si>
  <si>
    <t>一般女子</t>
    <phoneticPr fontId="1"/>
  </si>
  <si>
    <t>小学生</t>
    <phoneticPr fontId="1"/>
  </si>
  <si>
    <t>男女中学以上</t>
    <rPh sb="2" eb="4">
      <t>チュウガク</t>
    </rPh>
    <rPh sb="4" eb="6">
      <t>イジョウ</t>
    </rPh>
    <phoneticPr fontId="1"/>
  </si>
  <si>
    <t>一般</t>
    <phoneticPr fontId="1"/>
  </si>
  <si>
    <t>一般60歳以上</t>
    <phoneticPr fontId="1"/>
  </si>
  <si>
    <t>一般男子</t>
    <phoneticPr fontId="1"/>
  </si>
  <si>
    <t>男女30歳以上</t>
    <rPh sb="0" eb="2">
      <t>ダンジョ</t>
    </rPh>
    <phoneticPr fontId="1"/>
  </si>
  <si>
    <t>40歳以上</t>
    <phoneticPr fontId="1"/>
  </si>
  <si>
    <t>30歳以上</t>
    <phoneticPr fontId="1"/>
  </si>
  <si>
    <t>女性20歳以上</t>
    <phoneticPr fontId="1"/>
  </si>
  <si>
    <t>男性20歳以上</t>
    <phoneticPr fontId="1"/>
  </si>
  <si>
    <t>血圧</t>
    <phoneticPr fontId="1"/>
  </si>
  <si>
    <t>小学男子</t>
    <rPh sb="0" eb="2">
      <t>ショウガク</t>
    </rPh>
    <rPh sb="3" eb="4">
      <t>コ</t>
    </rPh>
    <phoneticPr fontId="1"/>
  </si>
  <si>
    <t>小学女子</t>
    <rPh sb="2" eb="3">
      <t>オンナ</t>
    </rPh>
    <phoneticPr fontId="1"/>
  </si>
  <si>
    <t>盆踊り　</t>
    <phoneticPr fontId="1"/>
  </si>
  <si>
    <t>○</t>
    <phoneticPr fontId="1"/>
  </si>
  <si>
    <t>女性フリー</t>
    <rPh sb="0" eb="2">
      <t>ジョセイ</t>
    </rPh>
    <phoneticPr fontId="1"/>
  </si>
  <si>
    <t>金沢京子</t>
    <rPh sb="0" eb="2">
      <t>カナザワ</t>
    </rPh>
    <rPh sb="2" eb="4">
      <t>キョウコ</t>
    </rPh>
    <phoneticPr fontId="1"/>
  </si>
  <si>
    <t>幼児女子</t>
    <rPh sb="0" eb="2">
      <t>ヨウジ</t>
    </rPh>
    <rPh sb="2" eb="4">
      <t>ジョシ</t>
    </rPh>
    <phoneticPr fontId="1"/>
  </si>
  <si>
    <t>加藤香</t>
    <rPh sb="0" eb="2">
      <t>カトウ</t>
    </rPh>
    <rPh sb="2" eb="3">
      <t>カオリ</t>
    </rPh>
    <phoneticPr fontId="1"/>
  </si>
  <si>
    <t>須藤信幸</t>
    <rPh sb="0" eb="2">
      <t>スドウ</t>
    </rPh>
    <rPh sb="2" eb="4">
      <t>ノブユキ</t>
    </rPh>
    <phoneticPr fontId="1"/>
  </si>
  <si>
    <t>世帯</t>
    <rPh sb="0" eb="2">
      <t>セタイ</t>
    </rPh>
    <phoneticPr fontId="1"/>
  </si>
  <si>
    <t>上田由美子</t>
    <rPh sb="0" eb="2">
      <t>ウエダ</t>
    </rPh>
    <rPh sb="2" eb="5">
      <t>ユミコ</t>
    </rPh>
    <phoneticPr fontId="1"/>
  </si>
  <si>
    <t>幼児フリー</t>
    <phoneticPr fontId="1"/>
  </si>
  <si>
    <t>出場数</t>
    <rPh sb="0" eb="2">
      <t>シュツジョウ</t>
    </rPh>
    <rPh sb="2" eb="3">
      <t>スウ</t>
    </rPh>
    <phoneticPr fontId="1"/>
  </si>
  <si>
    <t>人数</t>
    <rPh sb="0" eb="2">
      <t>ニンズウ</t>
    </rPh>
    <phoneticPr fontId="1"/>
  </si>
  <si>
    <t>弁当
（キッズ）
(420円)</t>
    <rPh sb="0" eb="2">
      <t>ベントウ</t>
    </rPh>
    <rPh sb="13" eb="14">
      <t>エン</t>
    </rPh>
    <phoneticPr fontId="1"/>
  </si>
  <si>
    <t>かな</t>
    <phoneticPr fontId="1"/>
  </si>
  <si>
    <t>ゆうま</t>
    <phoneticPr fontId="1"/>
  </si>
  <si>
    <t>もとひこ</t>
    <phoneticPr fontId="1"/>
  </si>
  <si>
    <t>金沢台彦</t>
    <rPh sb="0" eb="2">
      <t>カナザワ</t>
    </rPh>
    <rPh sb="2" eb="3">
      <t>ダイ</t>
    </rPh>
    <rPh sb="3" eb="4">
      <t>ヒコ</t>
    </rPh>
    <phoneticPr fontId="1"/>
  </si>
  <si>
    <t>たつる</t>
    <phoneticPr fontId="1"/>
  </si>
  <si>
    <t>みどり</t>
    <phoneticPr fontId="1"/>
  </si>
  <si>
    <t>かいと</t>
    <phoneticPr fontId="1"/>
  </si>
  <si>
    <t>岩本樹</t>
    <rPh sb="0" eb="2">
      <t>イワモト</t>
    </rPh>
    <rPh sb="2" eb="3">
      <t>キ</t>
    </rPh>
    <phoneticPr fontId="1"/>
  </si>
  <si>
    <t>岩本緑里</t>
    <rPh sb="0" eb="2">
      <t>イワモト</t>
    </rPh>
    <rPh sb="2" eb="3">
      <t>ミドリ</t>
    </rPh>
    <rPh sb="3" eb="4">
      <t>サト</t>
    </rPh>
    <phoneticPr fontId="1"/>
  </si>
  <si>
    <t>岩本海人</t>
    <rPh sb="0" eb="2">
      <t>イワモト</t>
    </rPh>
    <rPh sb="2" eb="3">
      <t>カイ</t>
    </rPh>
    <rPh sb="3" eb="4">
      <t>ヒト</t>
    </rPh>
    <phoneticPr fontId="1"/>
  </si>
  <si>
    <t>りく</t>
    <phoneticPr fontId="1"/>
  </si>
  <si>
    <t>ゆな</t>
    <phoneticPr fontId="1"/>
  </si>
  <si>
    <t>岩本碧空</t>
    <rPh sb="0" eb="2">
      <t>イワモト</t>
    </rPh>
    <rPh sb="2" eb="3">
      <t>ヘキ</t>
    </rPh>
    <rPh sb="3" eb="4">
      <t>ソラ</t>
    </rPh>
    <phoneticPr fontId="1"/>
  </si>
  <si>
    <t>岩本結花</t>
    <rPh sb="0" eb="2">
      <t>イワモト</t>
    </rPh>
    <rPh sb="2" eb="3">
      <t>ムス</t>
    </rPh>
    <rPh sb="3" eb="4">
      <t>ハナ</t>
    </rPh>
    <phoneticPr fontId="1"/>
  </si>
  <si>
    <t>こうじ</t>
    <phoneticPr fontId="1"/>
  </si>
  <si>
    <t>みさき</t>
    <phoneticPr fontId="1"/>
  </si>
  <si>
    <t>ももこ</t>
    <phoneticPr fontId="1"/>
  </si>
  <si>
    <t>ひびき</t>
    <phoneticPr fontId="1"/>
  </si>
  <si>
    <t>みつき</t>
    <phoneticPr fontId="1"/>
  </si>
  <si>
    <t>ひろき</t>
    <phoneticPr fontId="1"/>
  </si>
  <si>
    <t>須藤桃子</t>
    <rPh sb="0" eb="2">
      <t>スドウ</t>
    </rPh>
    <rPh sb="2" eb="4">
      <t>モモコ</t>
    </rPh>
    <phoneticPr fontId="1"/>
  </si>
  <si>
    <t>須藤響</t>
    <rPh sb="0" eb="2">
      <t>スドウ</t>
    </rPh>
    <rPh sb="2" eb="3">
      <t>ヒビキ</t>
    </rPh>
    <phoneticPr fontId="1"/>
  </si>
  <si>
    <t>須藤美月</t>
    <rPh sb="0" eb="2">
      <t>スドウ</t>
    </rPh>
    <rPh sb="2" eb="3">
      <t>ビ</t>
    </rPh>
    <rPh sb="3" eb="4">
      <t>ツキ</t>
    </rPh>
    <phoneticPr fontId="1"/>
  </si>
  <si>
    <t>須藤弘貴</t>
    <rPh sb="0" eb="2">
      <t>スドウ</t>
    </rPh>
    <rPh sb="2" eb="4">
      <t>ヒロキ</t>
    </rPh>
    <phoneticPr fontId="1"/>
  </si>
  <si>
    <t>星野武夫</t>
    <rPh sb="0" eb="2">
      <t>ホシノ</t>
    </rPh>
    <rPh sb="2" eb="4">
      <t>タケオ</t>
    </rPh>
    <phoneticPr fontId="1"/>
  </si>
  <si>
    <t>たけお</t>
    <phoneticPr fontId="1"/>
  </si>
  <si>
    <t>とい</t>
    <phoneticPr fontId="1"/>
  </si>
  <si>
    <t>佐藤斗偉</t>
    <rPh sb="0" eb="2">
      <t>サトウ</t>
    </rPh>
    <rPh sb="3" eb="4">
      <t>イ</t>
    </rPh>
    <phoneticPr fontId="1"/>
  </si>
  <si>
    <t>こうせい</t>
    <phoneticPr fontId="1"/>
  </si>
  <si>
    <t>林康生</t>
    <rPh sb="0" eb="1">
      <t>ハヤシ</t>
    </rPh>
    <rPh sb="1" eb="3">
      <t>コウセイ</t>
    </rPh>
    <phoneticPr fontId="1"/>
  </si>
  <si>
    <t>小学生(1)</t>
    <phoneticPr fontId="1"/>
  </si>
  <si>
    <t>中学生(1)</t>
    <phoneticPr fontId="1"/>
  </si>
  <si>
    <t>一般(1)</t>
    <phoneticPr fontId="1"/>
  </si>
  <si>
    <t>小学生(５)</t>
    <phoneticPr fontId="1"/>
  </si>
  <si>
    <t>⑦</t>
    <phoneticPr fontId="1"/>
  </si>
  <si>
    <t>一般男子(３)</t>
    <phoneticPr fontId="1"/>
  </si>
  <si>
    <t>一般女子(２)</t>
    <phoneticPr fontId="1"/>
  </si>
  <si>
    <t>小学生(３)</t>
    <phoneticPr fontId="1"/>
  </si>
  <si>
    <t>中学生(３)</t>
    <phoneticPr fontId="1"/>
  </si>
  <si>
    <t>一般(８)</t>
    <phoneticPr fontId="1"/>
  </si>
  <si>
    <t>⑨</t>
    <phoneticPr fontId="1"/>
  </si>
  <si>
    <t>小学生(４)</t>
    <phoneticPr fontId="1"/>
  </si>
  <si>
    <t>⑩</t>
    <phoneticPr fontId="1"/>
  </si>
  <si>
    <t>一般女子(３)</t>
    <phoneticPr fontId="1"/>
  </si>
  <si>
    <t>小学男子(1)</t>
    <phoneticPr fontId="1"/>
  </si>
  <si>
    <t>小学女子(1)</t>
    <phoneticPr fontId="1"/>
  </si>
  <si>
    <t>40歳以上(1)</t>
    <phoneticPr fontId="1"/>
  </si>
  <si>
    <t>30歳以上(1)</t>
    <phoneticPr fontId="1"/>
  </si>
  <si>
    <t>女性20歳以上(1)</t>
    <phoneticPr fontId="1"/>
  </si>
  <si>
    <t>男性20歳以上(1)</t>
    <phoneticPr fontId="1"/>
  </si>
  <si>
    <t>小学生(3)</t>
    <phoneticPr fontId="1"/>
  </si>
  <si>
    <t>中学生(２)</t>
    <phoneticPr fontId="1"/>
  </si>
  <si>
    <t>一般女子(４)</t>
    <phoneticPr fontId="1"/>
  </si>
  <si>
    <t>小学男(1）</t>
    <phoneticPr fontId="1"/>
  </si>
  <si>
    <t>小学女(1)</t>
    <phoneticPr fontId="1"/>
  </si>
  <si>
    <t>一般男25歳以上(1)</t>
    <phoneticPr fontId="1"/>
  </si>
  <si>
    <t>一般女25歳以上(1)</t>
    <phoneticPr fontId="1"/>
  </si>
  <si>
    <t>【昼】</t>
    <phoneticPr fontId="1"/>
  </si>
  <si>
    <t>様</t>
    <rPh sb="0" eb="1">
      <t>サマ</t>
    </rPh>
    <phoneticPr fontId="1"/>
  </si>
  <si>
    <t>宇喜田・小島地区区民運動会アンケート</t>
    <rPh sb="0" eb="3">
      <t>ウキタ</t>
    </rPh>
    <rPh sb="4" eb="6">
      <t>コジマ</t>
    </rPh>
    <rPh sb="6" eb="8">
      <t>チク</t>
    </rPh>
    <rPh sb="8" eb="10">
      <t>クミン</t>
    </rPh>
    <rPh sb="10" eb="12">
      <t>ウンドウ</t>
    </rPh>
    <rPh sb="12" eb="13">
      <t>カイ</t>
    </rPh>
    <phoneticPr fontId="1"/>
  </si>
  <si>
    <t>　運動会の参加、誠にありがとうございました。</t>
    <rPh sb="1" eb="3">
      <t>ウンドウ</t>
    </rPh>
    <rPh sb="3" eb="4">
      <t>カイ</t>
    </rPh>
    <rPh sb="5" eb="7">
      <t>サンカ</t>
    </rPh>
    <rPh sb="8" eb="9">
      <t>マコト</t>
    </rPh>
    <phoneticPr fontId="1"/>
  </si>
  <si>
    <t>　今後の運動会運営に活かしていきたいと思いますので、どうかご協力をお願いいたします。</t>
    <rPh sb="1" eb="3">
      <t>コンゴ</t>
    </rPh>
    <rPh sb="4" eb="6">
      <t>ウンドウ</t>
    </rPh>
    <rPh sb="6" eb="7">
      <t>カイ</t>
    </rPh>
    <rPh sb="7" eb="9">
      <t>ウンエイ</t>
    </rPh>
    <rPh sb="10" eb="11">
      <t>イ</t>
    </rPh>
    <rPh sb="19" eb="20">
      <t>オモ</t>
    </rPh>
    <rPh sb="30" eb="32">
      <t>キョウリョク</t>
    </rPh>
    <rPh sb="34" eb="35">
      <t>ネガ</t>
    </rPh>
    <phoneticPr fontId="1"/>
  </si>
  <si>
    <t>中平管理人</t>
    <rPh sb="0" eb="2">
      <t>ナカヒラ</t>
    </rPh>
    <rPh sb="2" eb="5">
      <t>カンリニン</t>
    </rPh>
    <phoneticPr fontId="1"/>
  </si>
  <si>
    <t>ご協力ありがとうございました。</t>
    <rPh sb="1" eb="3">
      <t>キョウリョク</t>
    </rPh>
    <phoneticPr fontId="1"/>
  </si>
  <si>
    <t>運動会の写真などを、自治会の記録として残したいと考えております。</t>
    <rPh sb="0" eb="2">
      <t>ウンドウ</t>
    </rPh>
    <rPh sb="2" eb="3">
      <t>カイ</t>
    </rPh>
    <rPh sb="4" eb="6">
      <t>シャシン</t>
    </rPh>
    <rPh sb="10" eb="13">
      <t>ジチカイ</t>
    </rPh>
    <rPh sb="14" eb="16">
      <t>キロク</t>
    </rPh>
    <rPh sb="19" eb="20">
      <t>ノコ</t>
    </rPh>
    <rPh sb="24" eb="25">
      <t>カンガ</t>
    </rPh>
    <phoneticPr fontId="1"/>
  </si>
  <si>
    <t>運動会の写真をご提供いただける方がいましたら、１１５河本までご連絡ください。</t>
    <rPh sb="0" eb="2">
      <t>ウンドウ</t>
    </rPh>
    <rPh sb="2" eb="3">
      <t>カイ</t>
    </rPh>
    <rPh sb="4" eb="6">
      <t>シャシン</t>
    </rPh>
    <rPh sb="8" eb="10">
      <t>テイキョウ</t>
    </rPh>
    <rPh sb="15" eb="16">
      <t>カタ</t>
    </rPh>
    <rPh sb="26" eb="28">
      <t>カワモト</t>
    </rPh>
    <rPh sb="31" eb="33">
      <t>レンラク</t>
    </rPh>
    <phoneticPr fontId="1"/>
  </si>
  <si>
    <t>４．その他、ご意見・ご要望等をお書きください。</t>
    <rPh sb="4" eb="5">
      <t>ホカ</t>
    </rPh>
    <rPh sb="7" eb="9">
      <t>イケン</t>
    </rPh>
    <rPh sb="11" eb="13">
      <t>ヨウボウ</t>
    </rPh>
    <rPh sb="13" eb="14">
      <t>トウ</t>
    </rPh>
    <rPh sb="16" eb="17">
      <t>カ</t>
    </rPh>
    <phoneticPr fontId="1"/>
  </si>
  <si>
    <t>【お願い】</t>
    <rPh sb="2" eb="3">
      <t>ネガ</t>
    </rPh>
    <phoneticPr fontId="1"/>
  </si>
  <si>
    <t>１．競技についての、ご意見・ご要望</t>
    <rPh sb="2" eb="4">
      <t>キョウギ</t>
    </rPh>
    <rPh sb="11" eb="13">
      <t>イケン</t>
    </rPh>
    <rPh sb="15" eb="17">
      <t>ヨウボウ</t>
    </rPh>
    <phoneticPr fontId="1"/>
  </si>
  <si>
    <t>３．食べ物（お弁当・軽食）・飲物についての、ご意見・ご要望</t>
    <rPh sb="2" eb="3">
      <t>タ</t>
    </rPh>
    <rPh sb="4" eb="5">
      <t>モノ</t>
    </rPh>
    <rPh sb="7" eb="9">
      <t>ベントウ</t>
    </rPh>
    <rPh sb="10" eb="12">
      <t>ケイショク</t>
    </rPh>
    <rPh sb="14" eb="16">
      <t>ノミモノ</t>
    </rPh>
    <phoneticPr fontId="1"/>
  </si>
  <si>
    <t>２．休憩場所（座る場所、テーブル・イスなど）についての、ご意見・ご要望</t>
    <rPh sb="2" eb="4">
      <t>キュウケイ</t>
    </rPh>
    <rPh sb="4" eb="6">
      <t>バショ</t>
    </rPh>
    <rPh sb="7" eb="8">
      <t>スワ</t>
    </rPh>
    <rPh sb="9" eb="11">
      <t>バショ</t>
    </rPh>
    <phoneticPr fontId="1"/>
  </si>
  <si>
    <t>　今回参加していただき、お気づきの点など、ご意見・ご要望をいただければと思います。</t>
    <rPh sb="1" eb="3">
      <t>コンカイ</t>
    </rPh>
    <rPh sb="3" eb="5">
      <t>サンカ</t>
    </rPh>
    <rPh sb="13" eb="14">
      <t>キ</t>
    </rPh>
    <rPh sb="17" eb="18">
      <t>テン</t>
    </rPh>
    <rPh sb="22" eb="24">
      <t>イケン</t>
    </rPh>
    <rPh sb="26" eb="28">
      <t>ヨウボウ</t>
    </rPh>
    <rPh sb="36" eb="37">
      <t>オモ</t>
    </rPh>
    <phoneticPr fontId="1"/>
  </si>
  <si>
    <t>バームハイツ西葛西自治会</t>
    <rPh sb="9" eb="12">
      <t>ジチカイ</t>
    </rPh>
    <phoneticPr fontId="1"/>
  </si>
  <si>
    <t>一般60歳以上(4)</t>
    <phoneticPr fontId="1"/>
  </si>
  <si>
    <t>小学生未満(5)</t>
    <rPh sb="0" eb="3">
      <t>ショウガクセイ</t>
    </rPh>
    <rPh sb="3" eb="5">
      <t>ミマン</t>
    </rPh>
    <phoneticPr fontId="1"/>
  </si>
  <si>
    <t>100m男(2)</t>
    <phoneticPr fontId="1"/>
  </si>
  <si>
    <t>100m女(2)</t>
    <phoneticPr fontId="1"/>
  </si>
  <si>
    <t>フリー（10）</t>
    <phoneticPr fontId="1"/>
  </si>
  <si>
    <r>
      <t>　恐れ入りますが、</t>
    </r>
    <r>
      <rPr>
        <u/>
        <sz val="11"/>
        <rFont val="ＭＳ Ｐゴシック"/>
        <family val="3"/>
        <charset val="128"/>
      </rPr>
      <t>10月2日（金）までに自治会ポスト</t>
    </r>
    <r>
      <rPr>
        <sz val="11"/>
        <rFont val="ＭＳ Ｐゴシック"/>
        <family val="3"/>
        <charset val="128"/>
      </rPr>
      <t>に投函していただくと助かります。</t>
    </r>
    <rPh sb="1" eb="2">
      <t>オソ</t>
    </rPh>
    <rPh sb="3" eb="4">
      <t>イ</t>
    </rPh>
    <rPh sb="11" eb="12">
      <t>ガツ</t>
    </rPh>
    <rPh sb="13" eb="14">
      <t>ニチ</t>
    </rPh>
    <rPh sb="15" eb="16">
      <t>キン</t>
    </rPh>
    <rPh sb="20" eb="23">
      <t>ジチカイ</t>
    </rPh>
    <rPh sb="27" eb="29">
      <t>トウカン</t>
    </rPh>
    <rPh sb="36" eb="37">
      <t>タス</t>
    </rPh>
    <phoneticPr fontId="1"/>
  </si>
  <si>
    <t>弁当
(大人)
(550円)</t>
    <rPh sb="0" eb="2">
      <t>ベントウ</t>
    </rPh>
    <rPh sb="4" eb="6">
      <t>オトナ</t>
    </rPh>
    <rPh sb="12" eb="13">
      <t>エン</t>
    </rPh>
    <phoneticPr fontId="1"/>
  </si>
  <si>
    <t>○</t>
  </si>
  <si>
    <t>希望通り</t>
    <rPh sb="0" eb="2">
      <t>キボウ</t>
    </rPh>
    <rPh sb="2" eb="3">
      <t>トオ</t>
    </rPh>
    <phoneticPr fontId="1"/>
  </si>
  <si>
    <t>上田小波</t>
    <rPh sb="0" eb="2">
      <t>ウエダ</t>
    </rPh>
    <rPh sb="2" eb="4">
      <t>コナミ</t>
    </rPh>
    <phoneticPr fontId="1"/>
  </si>
  <si>
    <t>こなみ</t>
    <phoneticPr fontId="1"/>
  </si>
  <si>
    <t>中学生女子</t>
    <rPh sb="0" eb="3">
      <t>チュウガクセイ</t>
    </rPh>
    <rPh sb="3" eb="5">
      <t>ジョシ</t>
    </rPh>
    <phoneticPr fontId="1"/>
  </si>
  <si>
    <t>○</t>
    <phoneticPr fontId="1"/>
  </si>
  <si>
    <t>堀田尚美</t>
    <rPh sb="0" eb="2">
      <t>ホッタ</t>
    </rPh>
    <rPh sb="2" eb="4">
      <t>ナオミ</t>
    </rPh>
    <phoneticPr fontId="1"/>
  </si>
  <si>
    <t>堀田悠馬</t>
    <rPh sb="0" eb="2">
      <t>ホッタ</t>
    </rPh>
    <rPh sb="2" eb="4">
      <t>ユウマ</t>
    </rPh>
    <phoneticPr fontId="1"/>
  </si>
  <si>
    <t>なおみ</t>
    <phoneticPr fontId="1"/>
  </si>
  <si>
    <t>小学生男子（1）</t>
    <rPh sb="0" eb="3">
      <t>ショウガクセイ</t>
    </rPh>
    <rPh sb="3" eb="5">
      <t>ダンシ</t>
    </rPh>
    <phoneticPr fontId="1"/>
  </si>
  <si>
    <t>ゆみこ</t>
    <phoneticPr fontId="1"/>
  </si>
  <si>
    <t>小学男子(1)</t>
    <rPh sb="0" eb="2">
      <t>ショウガク</t>
    </rPh>
    <rPh sb="2" eb="4">
      <t>ダンシ</t>
    </rPh>
    <phoneticPr fontId="1"/>
  </si>
  <si>
    <t>佐藤こなつ</t>
    <rPh sb="0" eb="2">
      <t>サトウ</t>
    </rPh>
    <phoneticPr fontId="1"/>
  </si>
  <si>
    <t>○</t>
    <phoneticPr fontId="1"/>
  </si>
  <si>
    <t>小学生男子(4)</t>
    <rPh sb="0" eb="3">
      <t>ショウガクセイ</t>
    </rPh>
    <rPh sb="3" eb="5">
      <t>ダンシ</t>
    </rPh>
    <phoneticPr fontId="1"/>
  </si>
  <si>
    <t>のぶゆき</t>
    <phoneticPr fontId="1"/>
  </si>
  <si>
    <t>小学生男子(5)</t>
    <rPh sb="0" eb="3">
      <t>ショウガクセイ</t>
    </rPh>
    <rPh sb="3" eb="5">
      <t>ダンシ</t>
    </rPh>
    <phoneticPr fontId="1"/>
  </si>
  <si>
    <t>小学生女子(1)</t>
    <rPh sb="0" eb="3">
      <t>ショウガクセイ</t>
    </rPh>
    <rPh sb="3" eb="5">
      <t>ジョシ</t>
    </rPh>
    <phoneticPr fontId="1"/>
  </si>
  <si>
    <t>日暮真人</t>
    <rPh sb="0" eb="2">
      <t>ヒグラシ</t>
    </rPh>
    <rPh sb="2" eb="4">
      <t>マサト</t>
    </rPh>
    <phoneticPr fontId="1"/>
  </si>
  <si>
    <t>まさと</t>
    <phoneticPr fontId="1"/>
  </si>
  <si>
    <t>日暮昌美</t>
    <rPh sb="0" eb="2">
      <t>ヒグラシ</t>
    </rPh>
    <rPh sb="2" eb="4">
      <t>マサミ</t>
    </rPh>
    <phoneticPr fontId="1"/>
  </si>
  <si>
    <t>日暮光希</t>
    <rPh sb="0" eb="2">
      <t>ヒグラシ</t>
    </rPh>
    <rPh sb="2" eb="3">
      <t>ミツ</t>
    </rPh>
    <rPh sb="3" eb="4">
      <t>マレ</t>
    </rPh>
    <phoneticPr fontId="1"/>
  </si>
  <si>
    <t>小学生男子(2)</t>
    <rPh sb="0" eb="3">
      <t>ショウガクセイ</t>
    </rPh>
    <rPh sb="3" eb="5">
      <t>ダンシ</t>
    </rPh>
    <phoneticPr fontId="1"/>
  </si>
  <si>
    <t>きょうこ</t>
    <phoneticPr fontId="1"/>
  </si>
  <si>
    <t>れおな</t>
  </si>
  <si>
    <t>金沢怜央奈</t>
    <rPh sb="0" eb="2">
      <t>カナザワ</t>
    </rPh>
    <rPh sb="2" eb="3">
      <t>レイ</t>
    </rPh>
    <rPh sb="3" eb="4">
      <t>ヒサシ</t>
    </rPh>
    <rPh sb="4" eb="5">
      <t>ナ</t>
    </rPh>
    <phoneticPr fontId="1"/>
  </si>
  <si>
    <t>石黒裕之</t>
    <rPh sb="0" eb="2">
      <t>イシグロ</t>
    </rPh>
    <rPh sb="2" eb="4">
      <t>ヒロユキ</t>
    </rPh>
    <phoneticPr fontId="1"/>
  </si>
  <si>
    <t>ひろゆき</t>
    <phoneticPr fontId="1"/>
  </si>
  <si>
    <t>加藤玲夫奈</t>
    <rPh sb="0" eb="2">
      <t>カトウ</t>
    </rPh>
    <rPh sb="2" eb="4">
      <t>レイオ</t>
    </rPh>
    <rPh sb="4" eb="5">
      <t>ナ</t>
    </rPh>
    <phoneticPr fontId="1"/>
  </si>
  <si>
    <t>れおな</t>
    <phoneticPr fontId="1"/>
  </si>
  <si>
    <t>神谷昭治</t>
    <rPh sb="0" eb="2">
      <t>カミヤ</t>
    </rPh>
    <rPh sb="2" eb="4">
      <t>アキハル</t>
    </rPh>
    <phoneticPr fontId="1"/>
  </si>
  <si>
    <t>小学生女子(6)</t>
    <rPh sb="0" eb="3">
      <t>ショウガクセイ</t>
    </rPh>
    <rPh sb="3" eb="5">
      <t>ジョシ</t>
    </rPh>
    <phoneticPr fontId="1"/>
  </si>
  <si>
    <t>神谷理恵</t>
    <rPh sb="0" eb="2">
      <t>カミヤ</t>
    </rPh>
    <rPh sb="2" eb="4">
      <t>リエ</t>
    </rPh>
    <phoneticPr fontId="1"/>
  </si>
  <si>
    <t>神谷梨紗子</t>
    <rPh sb="0" eb="2">
      <t>カミヤ</t>
    </rPh>
    <rPh sb="2" eb="5">
      <t>リサコ</t>
    </rPh>
    <phoneticPr fontId="1"/>
  </si>
  <si>
    <t>りさこ</t>
    <phoneticPr fontId="1"/>
  </si>
  <si>
    <t>りえ</t>
    <phoneticPr fontId="1"/>
  </si>
  <si>
    <t>しょうじ</t>
    <phoneticPr fontId="1"/>
  </si>
  <si>
    <t>しょうたろう</t>
    <phoneticPr fontId="1"/>
  </si>
  <si>
    <t>けいいちろう</t>
    <phoneticPr fontId="1"/>
  </si>
  <si>
    <t>よしひろ</t>
    <phoneticPr fontId="1"/>
  </si>
  <si>
    <t>やまさきみさこ</t>
    <phoneticPr fontId="1"/>
  </si>
  <si>
    <t>山﨑美砂子</t>
    <rPh sb="0" eb="2">
      <t>ヤマザキ</t>
    </rPh>
    <rPh sb="2" eb="5">
      <t>ミサコ</t>
    </rPh>
    <phoneticPr fontId="1"/>
  </si>
  <si>
    <t>山﨑昌太郎</t>
    <rPh sb="2" eb="5">
      <t>ショウタロウ</t>
    </rPh>
    <phoneticPr fontId="1"/>
  </si>
  <si>
    <t>山﨑慶一郎</t>
    <rPh sb="2" eb="5">
      <t>ケイイチロウ</t>
    </rPh>
    <phoneticPr fontId="1"/>
  </si>
  <si>
    <t>山﨑悠真</t>
    <rPh sb="2" eb="4">
      <t>ユウマ</t>
    </rPh>
    <phoneticPr fontId="1"/>
  </si>
  <si>
    <t>山﨑義博</t>
    <rPh sb="2" eb="4">
      <t>ヨシヒロ</t>
    </rPh>
    <phoneticPr fontId="1"/>
  </si>
  <si>
    <t>幼児男子（年中）</t>
    <rPh sb="0" eb="2">
      <t>ヨウジ</t>
    </rPh>
    <rPh sb="2" eb="4">
      <t>ダンシ</t>
    </rPh>
    <rPh sb="5" eb="7">
      <t>ネンチュウ</t>
    </rPh>
    <phoneticPr fontId="1"/>
  </si>
  <si>
    <t>やすひろ</t>
    <phoneticPr fontId="1"/>
  </si>
  <si>
    <t>みゆき</t>
    <phoneticPr fontId="1"/>
  </si>
  <si>
    <t>△</t>
    <phoneticPr fontId="1"/>
  </si>
  <si>
    <t>参加</t>
    <rPh sb="0" eb="2">
      <t>サンカ</t>
    </rPh>
    <phoneticPr fontId="1"/>
  </si>
  <si>
    <t>ようこ</t>
    <phoneticPr fontId="1"/>
  </si>
  <si>
    <t>きんざぶろう</t>
    <phoneticPr fontId="1"/>
  </si>
  <si>
    <t>けんたろう</t>
    <phoneticPr fontId="1"/>
  </si>
  <si>
    <t>まさみ</t>
    <phoneticPr fontId="1"/>
  </si>
  <si>
    <t>みちこ</t>
    <phoneticPr fontId="1"/>
  </si>
  <si>
    <t>かおり</t>
    <phoneticPr fontId="1"/>
  </si>
  <si>
    <t>⇒</t>
    <phoneticPr fontId="1"/>
  </si>
  <si>
    <t>○</t>
    <phoneticPr fontId="1"/>
  </si>
  <si>
    <t>×</t>
    <phoneticPr fontId="1"/>
  </si>
  <si>
    <t>出場数
決定</t>
    <rPh sb="0" eb="2">
      <t>シュツジョウ</t>
    </rPh>
    <rPh sb="2" eb="3">
      <t>スウ</t>
    </rPh>
    <rPh sb="4" eb="6">
      <t>ケッテイ</t>
    </rPh>
    <phoneticPr fontId="1"/>
  </si>
  <si>
    <t>×</t>
    <phoneticPr fontId="1"/>
  </si>
  <si>
    <t>⇒</t>
    <phoneticPr fontId="1"/>
  </si>
  <si>
    <t>⇒○</t>
    <phoneticPr fontId="1"/>
  </si>
  <si>
    <t>他学年</t>
    <rPh sb="0" eb="1">
      <t>ホカ</t>
    </rPh>
    <rPh sb="1" eb="3">
      <t>ガクネン</t>
    </rPh>
    <phoneticPr fontId="1"/>
  </si>
  <si>
    <t>希望通らず</t>
    <rPh sb="0" eb="2">
      <t>キボウ</t>
    </rPh>
    <rPh sb="2" eb="3">
      <t>トオ</t>
    </rPh>
    <phoneticPr fontId="1"/>
  </si>
  <si>
    <t>推薦</t>
    <rPh sb="0" eb="2">
      <t>スイセン</t>
    </rPh>
    <phoneticPr fontId="1"/>
  </si>
  <si>
    <t>△</t>
    <phoneticPr fontId="1"/>
  </si>
  <si>
    <t>○</t>
    <phoneticPr fontId="1"/>
  </si>
  <si>
    <t>×</t>
    <phoneticPr fontId="1"/>
  </si>
  <si>
    <t>中平奥様</t>
    <rPh sb="2" eb="4">
      <t>オクサマ</t>
    </rPh>
    <phoneticPr fontId="1"/>
  </si>
  <si>
    <t>女性(4)</t>
    <rPh sb="0" eb="1">
      <t>ジョセイ</t>
    </rPh>
    <phoneticPr fontId="1"/>
  </si>
  <si>
    <t>No.</t>
    <phoneticPr fontId="1"/>
  </si>
  <si>
    <t>△</t>
    <phoneticPr fontId="1"/>
  </si>
  <si>
    <t>×</t>
    <phoneticPr fontId="1"/>
  </si>
  <si>
    <t>日暮史也</t>
    <rPh sb="0" eb="2">
      <t>ヒグラシ</t>
    </rPh>
    <rPh sb="2" eb="4">
      <t>チカヤ</t>
    </rPh>
    <phoneticPr fontId="1"/>
  </si>
  <si>
    <t>日暮史也</t>
    <phoneticPr fontId="1"/>
  </si>
  <si>
    <t>日暮史也</t>
    <phoneticPr fontId="1"/>
  </si>
  <si>
    <t>山崎秀樹</t>
    <rPh sb="0" eb="2">
      <t>ヤマザキ</t>
    </rPh>
    <rPh sb="2" eb="4">
      <t>ヒデキ</t>
    </rPh>
    <phoneticPr fontId="1"/>
  </si>
  <si>
    <t>野村雅子</t>
    <rPh sb="0" eb="2">
      <t>ノムラ</t>
    </rPh>
    <rPh sb="2" eb="4">
      <t>マサコ</t>
    </rPh>
    <phoneticPr fontId="1"/>
  </si>
  <si>
    <t>2015年9月28日</t>
    <rPh sb="4" eb="5">
      <t>ネン</t>
    </rPh>
    <rPh sb="6" eb="7">
      <t>ガツ</t>
    </rPh>
    <rPh sb="9" eb="10">
      <t>ニチ</t>
    </rPh>
    <phoneticPr fontId="1"/>
  </si>
  <si>
    <t>大人</t>
    <rPh sb="0" eb="2">
      <t>オトナ</t>
    </rPh>
    <phoneticPr fontId="1"/>
  </si>
  <si>
    <t>子供</t>
    <rPh sb="0" eb="2">
      <t>コドモ</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</si>
</sst>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9">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9"/>
      <color indexed="12"/>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1"/>
      <name val="ＭＳ Ｐゴシック"/>
      <family val="3"/>
      <charset val="128"/>
    </font>
  </fonts>
  <fills count="9">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11"/>
        <bgColor indexed="64"/>
      </patternFill>
    </fill>
    <fill>
      <patternFill patternType="solid">
        <fgColor indexed="55"/>
        <bgColor indexed="64"/>
      </patternFill>
    </fill>
    <fill>
      <patternFill patternType="solid">
        <fgColor indexed="42"/>
        <bgColor indexed="64"/>
      </patternFill>
    </fill>
    <fill>
      <patternFill patternType="solid">
        <fgColor rgb="FFFFFF00"/>
        <bgColor indexed="64"/>
      </patternFill>
    </fill>
    <fill>
      <patternFill patternType="solid">
        <fgColor rgb="FFFF99CC"/>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alignment vertical="center"/>
    </xf>
  </cellStyleXfs>
  <cellXfs count="108">
    <xf numFmtId="0" fontId="0" fillId="0" borderId="0" xfId="0"/>
    <xf numFmtId="0" fontId="2" fillId="0" borderId="1" xfId="0" applyFont="1" applyBorder="1" applyAlignment="1">
      <alignment vertical="top" wrapText="1"/>
    </xf>
    <xf numFmtId="0" fontId="2" fillId="0" borderId="0" xfId="0" applyFont="1" applyAlignment="1">
      <alignment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vertical="top" wrapText="1"/>
    </xf>
    <xf numFmtId="0" fontId="3" fillId="0" borderId="0" xfId="1">
      <alignment vertical="center"/>
    </xf>
    <xf numFmtId="0" fontId="2" fillId="0" borderId="2" xfId="0" applyFont="1" applyBorder="1" applyAlignment="1">
      <alignment vertical="top" wrapText="1"/>
    </xf>
    <xf numFmtId="0" fontId="2" fillId="0" borderId="0" xfId="0" applyFont="1" applyFill="1" applyBorder="1" applyAlignment="1">
      <alignment vertical="top" wrapText="1"/>
    </xf>
    <xf numFmtId="0" fontId="2" fillId="0" borderId="0" xfId="0" applyFont="1" applyBorder="1" applyAlignment="1">
      <alignment vertical="top" wrapText="1"/>
    </xf>
    <xf numFmtId="0" fontId="2" fillId="0" borderId="2" xfId="0" applyFont="1" applyFill="1" applyBorder="1" applyAlignment="1">
      <alignment vertical="top" wrapText="1"/>
    </xf>
    <xf numFmtId="0" fontId="4" fillId="0" borderId="1" xfId="0" applyFont="1" applyFill="1" applyBorder="1" applyAlignment="1">
      <alignmen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xf>
    <xf numFmtId="0" fontId="2" fillId="0" borderId="1" xfId="0" applyFont="1" applyFill="1" applyBorder="1" applyAlignment="1">
      <alignment horizontal="center" vertical="center"/>
    </xf>
    <xf numFmtId="0" fontId="2" fillId="2" borderId="1" xfId="0" applyFont="1" applyFill="1" applyBorder="1" applyAlignment="1">
      <alignment vertical="top" wrapText="1"/>
    </xf>
    <xf numFmtId="0" fontId="2" fillId="3" borderId="1" xfId="0" applyFont="1" applyFill="1" applyBorder="1" applyAlignment="1">
      <alignment vertical="top" wrapText="1"/>
    </xf>
    <xf numFmtId="0" fontId="2" fillId="3" borderId="1" xfId="0" applyFont="1" applyFill="1" applyBorder="1" applyAlignment="1">
      <alignment horizontal="center" vertical="top" wrapText="1"/>
    </xf>
    <xf numFmtId="0" fontId="3" fillId="0" borderId="0" xfId="1" applyFont="1">
      <alignment vertical="center"/>
    </xf>
    <xf numFmtId="0" fontId="5" fillId="0" borderId="1" xfId="0" applyFont="1" applyFill="1" applyBorder="1" applyAlignment="1">
      <alignment vertical="top" wrapText="1"/>
    </xf>
    <xf numFmtId="0" fontId="2" fillId="0" borderId="3" xfId="0" applyFont="1" applyFill="1" applyBorder="1" applyAlignment="1">
      <alignment vertical="top" wrapText="1"/>
    </xf>
    <xf numFmtId="0" fontId="2" fillId="0" borderId="0" xfId="0" applyFont="1" applyFill="1" applyAlignment="1">
      <alignment vertical="top" wrapText="1"/>
    </xf>
    <xf numFmtId="5" fontId="2" fillId="0" borderId="1" xfId="0" applyNumberFormat="1" applyFont="1" applyFill="1" applyBorder="1" applyAlignment="1">
      <alignment vertical="top" wrapText="1"/>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0" fontId="2" fillId="4" borderId="1" xfId="0" applyFont="1" applyFill="1" applyBorder="1" applyAlignment="1">
      <alignment horizontal="center" vertical="top"/>
    </xf>
    <xf numFmtId="5" fontId="2" fillId="0" borderId="2" xfId="0" applyNumberFormat="1" applyFont="1" applyFill="1" applyBorder="1" applyAlignment="1">
      <alignment vertical="top" wrapText="1"/>
    </xf>
    <xf numFmtId="0" fontId="2" fillId="0" borderId="0" xfId="0" applyFont="1" applyBorder="1" applyAlignment="1">
      <alignment vertical="top" shrinkToFit="1"/>
    </xf>
    <xf numFmtId="0" fontId="2" fillId="0" borderId="0" xfId="0" applyFont="1" applyFill="1" applyBorder="1" applyAlignment="1">
      <alignment vertical="top" shrinkToFit="1"/>
    </xf>
    <xf numFmtId="0" fontId="2" fillId="0" borderId="0" xfId="0" applyFont="1" applyFill="1" applyAlignment="1">
      <alignment vertical="top" shrinkToFit="1"/>
    </xf>
    <xf numFmtId="0" fontId="2" fillId="0" borderId="1" xfId="0" applyFont="1" applyBorder="1" applyAlignment="1">
      <alignment vertical="top" shrinkToFit="1"/>
    </xf>
    <xf numFmtId="0" fontId="2" fillId="4" borderId="1" xfId="0" applyFont="1" applyFill="1" applyBorder="1" applyAlignment="1">
      <alignment vertical="top" shrinkToFit="1"/>
    </xf>
    <xf numFmtId="0" fontId="2" fillId="0" borderId="0" xfId="0" applyFont="1" applyAlignment="1">
      <alignment vertical="top" shrinkToFit="1"/>
    </xf>
    <xf numFmtId="0" fontId="3" fillId="0" borderId="1" xfId="0" applyFont="1" applyBorder="1" applyAlignment="1">
      <alignment vertical="center" wrapText="1"/>
    </xf>
    <xf numFmtId="0" fontId="6" fillId="0" borderId="0" xfId="0" applyFont="1" applyAlignment="1">
      <alignment vertical="center" wrapText="1"/>
    </xf>
    <xf numFmtId="0" fontId="3" fillId="2" borderId="1" xfId="0" applyFont="1" applyFill="1" applyBorder="1" applyAlignment="1">
      <alignment vertical="center" wrapText="1"/>
    </xf>
    <xf numFmtId="0" fontId="3" fillId="6" borderId="1" xfId="0" applyFont="1" applyFill="1" applyBorder="1" applyAlignment="1">
      <alignment vertical="center" wrapText="1"/>
    </xf>
    <xf numFmtId="0" fontId="0" fillId="0" borderId="7" xfId="0" applyBorder="1"/>
    <xf numFmtId="0" fontId="6" fillId="0" borderId="0" xfId="0" applyFont="1" applyBorder="1" applyAlignment="1">
      <alignment vertical="center" wrapText="1"/>
    </xf>
    <xf numFmtId="0" fontId="6" fillId="0" borderId="0" xfId="0" applyFont="1" applyFill="1" applyBorder="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0" fillId="0" borderId="7" xfId="0" applyBorder="1" applyAlignment="1">
      <alignment horizontal="right"/>
    </xf>
    <xf numFmtId="0" fontId="0" fillId="0" borderId="0" xfId="0" applyAlignment="1">
      <alignment horizontal="right"/>
    </xf>
    <xf numFmtId="0" fontId="0" fillId="0" borderId="8" xfId="0" applyBorder="1"/>
    <xf numFmtId="0" fontId="0" fillId="0" borderId="3" xfId="0" applyBorder="1"/>
    <xf numFmtId="0" fontId="0" fillId="0" borderId="9" xfId="0" applyBorder="1"/>
    <xf numFmtId="0" fontId="0" fillId="0" borderId="10" xfId="0" applyBorder="1"/>
    <xf numFmtId="0" fontId="0" fillId="0" borderId="0" xfId="0" applyBorder="1"/>
    <xf numFmtId="0" fontId="0" fillId="0" borderId="11" xfId="0" applyBorder="1"/>
    <xf numFmtId="0" fontId="0" fillId="0" borderId="12" xfId="0" applyBorder="1"/>
    <xf numFmtId="0" fontId="0" fillId="0" borderId="13" xfId="0" applyBorder="1"/>
    <xf numFmtId="0" fontId="2" fillId="0" borderId="2" xfId="0" applyFont="1" applyFill="1" applyBorder="1" applyAlignment="1">
      <alignment vertical="top"/>
    </xf>
    <xf numFmtId="0" fontId="0" fillId="0" borderId="0" xfId="0" applyAlignment="1"/>
    <xf numFmtId="31" fontId="0" fillId="0" borderId="0" xfId="0" quotePrefix="1" applyNumberFormat="1" applyAlignment="1">
      <alignment horizontal="right"/>
    </xf>
    <xf numFmtId="0" fontId="0" fillId="0" borderId="4" xfId="0" quotePrefix="1" applyFont="1" applyBorder="1" applyAlignment="1">
      <alignment vertical="center" wrapText="1"/>
    </xf>
    <xf numFmtId="0" fontId="0" fillId="0" borderId="1" xfId="0" applyFont="1" applyBorder="1" applyAlignment="1">
      <alignment vertical="center" wrapText="1"/>
    </xf>
    <xf numFmtId="0" fontId="2" fillId="7" borderId="1" xfId="0" applyFont="1" applyFill="1" applyBorder="1" applyAlignment="1">
      <alignment vertical="top" wrapText="1"/>
    </xf>
    <xf numFmtId="0" fontId="2" fillId="7" borderId="1" xfId="0" applyFont="1" applyFill="1" applyBorder="1" applyAlignment="1">
      <alignment vertical="top" shrinkToFit="1"/>
    </xf>
    <xf numFmtId="0" fontId="2" fillId="7" borderId="2" xfId="0" applyFont="1" applyFill="1" applyBorder="1" applyAlignment="1">
      <alignment vertical="top"/>
    </xf>
    <xf numFmtId="0" fontId="3" fillId="0" borderId="4" xfId="0" applyFont="1" applyBorder="1" applyAlignment="1">
      <alignment vertical="center" wrapText="1"/>
    </xf>
    <xf numFmtId="0" fontId="3" fillId="0" borderId="5" xfId="0" applyFont="1" applyBorder="1" applyAlignment="1">
      <alignment vertical="center" wrapText="1"/>
    </xf>
    <xf numFmtId="0" fontId="0" fillId="0" borderId="4" xfId="0" applyFont="1" applyBorder="1" applyAlignment="1">
      <alignment vertical="center" wrapText="1"/>
    </xf>
    <xf numFmtId="0" fontId="3" fillId="0" borderId="6" xfId="0" quotePrefix="1" applyFont="1" applyBorder="1" applyAlignment="1">
      <alignment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vertical="center" wrapText="1"/>
    </xf>
    <xf numFmtId="0" fontId="3" fillId="2" borderId="5" xfId="0" applyFont="1" applyFill="1" applyBorder="1" applyAlignment="1">
      <alignment vertical="center" wrapText="1"/>
    </xf>
    <xf numFmtId="0" fontId="3" fillId="0" borderId="4" xfId="0" applyFont="1" applyBorder="1" applyAlignment="1">
      <alignment horizontal="center" vertical="center"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8" borderId="1" xfId="0" applyFont="1" applyFill="1" applyBorder="1" applyAlignment="1">
      <alignment horizontal="center" vertical="top" wrapText="1"/>
    </xf>
    <xf numFmtId="0" fontId="2" fillId="8" borderId="1" xfId="0" applyFont="1" applyFill="1" applyBorder="1" applyAlignment="1">
      <alignment horizontal="center" vertical="center"/>
    </xf>
    <xf numFmtId="0" fontId="2" fillId="8" borderId="1" xfId="0" applyFont="1" applyFill="1" applyBorder="1" applyAlignment="1">
      <alignment horizontal="center" vertical="top"/>
    </xf>
    <xf numFmtId="0" fontId="1" fillId="8" borderId="1" xfId="0" applyFont="1" applyFill="1" applyBorder="1" applyAlignment="1">
      <alignment horizontal="center" vertical="top" wrapText="1"/>
    </xf>
    <xf numFmtId="0" fontId="2" fillId="8" borderId="1" xfId="0" applyFont="1" applyFill="1" applyBorder="1" applyAlignment="1">
      <alignment vertical="top" wrapText="1"/>
    </xf>
    <xf numFmtId="0" fontId="5" fillId="5" borderId="1" xfId="0" applyFont="1" applyFill="1" applyBorder="1" applyAlignment="1">
      <alignment vertical="center" shrinkToFit="1"/>
    </xf>
    <xf numFmtId="0" fontId="5" fillId="0" borderId="1" xfId="0" applyFont="1" applyFill="1" applyBorder="1" applyAlignment="1">
      <alignment vertical="center" shrinkToFit="1"/>
    </xf>
    <xf numFmtId="0" fontId="3" fillId="6" borderId="4" xfId="0" applyFont="1" applyFill="1" applyBorder="1" applyAlignment="1">
      <alignment horizontal="center" vertical="center" wrapText="1"/>
    </xf>
    <xf numFmtId="0" fontId="3" fillId="6" borderId="4" xfId="0" applyFont="1" applyFill="1" applyBorder="1" applyAlignment="1">
      <alignment vertical="center"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5" fillId="7" borderId="1" xfId="0" applyFont="1" applyFill="1" applyBorder="1" applyAlignment="1">
      <alignment vertical="top" wrapText="1"/>
    </xf>
    <xf numFmtId="0" fontId="4" fillId="7" borderId="1" xfId="0" applyFont="1" applyFill="1" applyBorder="1" applyAlignment="1">
      <alignment vertical="top" wrapText="1"/>
    </xf>
    <xf numFmtId="0" fontId="2"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0" fillId="0" borderId="4" xfId="0" applyFont="1" applyBorder="1" applyAlignment="1">
      <alignment vertical="center" wrapText="1"/>
    </xf>
    <xf numFmtId="0" fontId="3" fillId="0" borderId="6" xfId="0" quotePrefix="1"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vertical="center" wrapText="1"/>
    </xf>
    <xf numFmtId="0" fontId="3" fillId="2" borderId="6" xfId="0" applyFont="1" applyFill="1" applyBorder="1" applyAlignment="1">
      <alignment vertical="center" wrapText="1"/>
    </xf>
    <xf numFmtId="0" fontId="3" fillId="2" borderId="5" xfId="0" applyFont="1" applyFill="1" applyBorder="1" applyAlignment="1">
      <alignment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4" xfId="0" applyFont="1" applyFill="1" applyBorder="1" applyAlignment="1">
      <alignment vertical="center" wrapText="1"/>
    </xf>
    <xf numFmtId="0" fontId="3" fillId="0" borderId="6" xfId="0" applyFont="1" applyFill="1" applyBorder="1" applyAlignment="1">
      <alignment vertical="center" wrapText="1"/>
    </xf>
    <xf numFmtId="0" fontId="7" fillId="0" borderId="0" xfId="0" applyFont="1" applyAlignment="1">
      <alignment horizontal="center"/>
    </xf>
  </cellXfs>
  <cellStyles count="2">
    <cellStyle name="標準" xfId="0" builtinId="0"/>
    <cellStyle name="標準_Book1" xfId="1"/>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476250</xdr:colOff>
      <xdr:row>54</xdr:row>
      <xdr:rowOff>57150</xdr:rowOff>
    </xdr:to>
    <xdr:sp macro="" textlink="">
      <xdr:nvSpPr>
        <xdr:cNvPr id="8193" name="Text Box 1"/>
        <xdr:cNvSpPr txBox="1">
          <a:spLocks noChangeArrowheads="1"/>
        </xdr:cNvSpPr>
      </xdr:nvSpPr>
      <xdr:spPr bwMode="auto">
        <a:xfrm>
          <a:off x="0" y="0"/>
          <a:ext cx="5962650" cy="93154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r>
            <a:rPr lang="en-US" altLang="ja-JP" sz="1100">
              <a:effectLst/>
              <a:latin typeface="+mn-lt"/>
              <a:ea typeface="+mn-ea"/>
              <a:cs typeface="+mn-cs"/>
            </a:rPr>
            <a:t>2015</a:t>
          </a:r>
          <a:r>
            <a:rPr lang="ja-JP" altLang="ja-JP" sz="1100">
              <a:effectLst/>
              <a:latin typeface="+mn-lt"/>
              <a:ea typeface="+mn-ea"/>
              <a:cs typeface="+mn-cs"/>
            </a:rPr>
            <a:t>年</a:t>
          </a:r>
          <a:r>
            <a:rPr lang="en-US" altLang="ja-JP" sz="1100">
              <a:effectLst/>
              <a:latin typeface="+mn-lt"/>
              <a:ea typeface="+mn-ea"/>
              <a:cs typeface="+mn-cs"/>
            </a:rPr>
            <a:t>9</a:t>
          </a:r>
          <a:r>
            <a:rPr lang="ja-JP" altLang="ja-JP" sz="1100">
              <a:effectLst/>
              <a:latin typeface="+mn-lt"/>
              <a:ea typeface="+mn-ea"/>
              <a:cs typeface="+mn-cs"/>
            </a:rPr>
            <a:t>月</a:t>
          </a:r>
          <a:r>
            <a:rPr lang="en-US" altLang="ja-JP" sz="1100">
              <a:effectLst/>
              <a:latin typeface="+mn-lt"/>
              <a:ea typeface="+mn-ea"/>
              <a:cs typeface="+mn-cs"/>
            </a:rPr>
            <a:t>27</a:t>
          </a:r>
          <a:r>
            <a:rPr lang="ja-JP" altLang="ja-JP" sz="1100">
              <a:effectLst/>
              <a:latin typeface="+mn-lt"/>
              <a:ea typeface="+mn-ea"/>
              <a:cs typeface="+mn-cs"/>
            </a:rPr>
            <a:t>日運動会　振り返り</a:t>
          </a: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２９点、２位。（優勝は六軒町自治会</a:t>
          </a:r>
          <a:r>
            <a:rPr lang="en-US" altLang="ja-JP" sz="1100" b="0" i="0" u="none" strike="noStrike" baseline="0">
              <a:solidFill>
                <a:srgbClr val="000000"/>
              </a:solidFill>
              <a:latin typeface="ＭＳ Ｐゴシック"/>
              <a:ea typeface="ＭＳ Ｐゴシック"/>
            </a:rPr>
            <a:t>31</a:t>
          </a:r>
          <a:r>
            <a:rPr lang="ja-JP" altLang="en-US" sz="1100" b="0" i="0" u="none" strike="noStrike" baseline="0">
              <a:solidFill>
                <a:srgbClr val="000000"/>
              </a:solidFill>
              <a:latin typeface="ＭＳ Ｐゴシック"/>
              <a:ea typeface="ＭＳ Ｐゴシック"/>
            </a:rPr>
            <a:t>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つなひき　負け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玉のこし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長げたリレー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玉入れ　まけ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盆踊り　参加　２点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ジグザグ　予選５位　１点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１．振り返り</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①出席者</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・初参加の方が来ていただきよかった。（</a:t>
          </a:r>
          <a:r>
            <a:rPr lang="en-US" altLang="ja-JP" sz="1100" b="0" i="0" u="none" strike="noStrike" baseline="0">
              <a:solidFill>
                <a:srgbClr val="000000"/>
              </a:solidFill>
              <a:latin typeface="ＭＳ Ｐゴシック"/>
              <a:ea typeface="ＭＳ Ｐゴシック"/>
            </a:rPr>
            <a:t>411</a:t>
          </a:r>
          <a:r>
            <a:rPr lang="ja-JP" altLang="en-US" sz="1100" b="0" i="0" u="none" strike="noStrike" baseline="0">
              <a:solidFill>
                <a:srgbClr val="000000"/>
              </a:solidFill>
              <a:latin typeface="ＭＳ Ｐゴシック"/>
              <a:ea typeface="ＭＳ Ｐゴシック"/>
            </a:rPr>
            <a:t>堀田さん、</a:t>
          </a:r>
          <a:r>
            <a:rPr lang="en-US" altLang="ja-JP" sz="1100" b="0" i="0" u="none" strike="noStrike" baseline="0">
              <a:solidFill>
                <a:srgbClr val="000000"/>
              </a:solidFill>
              <a:latin typeface="ＭＳ Ｐゴシック"/>
              <a:ea typeface="ＭＳ Ｐゴシック"/>
            </a:rPr>
            <a:t>421</a:t>
          </a:r>
          <a:r>
            <a:rPr lang="ja-JP" altLang="en-US" sz="1100" b="0" i="0" u="none" strike="noStrike" baseline="0">
              <a:solidFill>
                <a:srgbClr val="000000"/>
              </a:solidFill>
              <a:latin typeface="ＭＳ Ｐゴシック"/>
              <a:ea typeface="ＭＳ Ｐゴシック"/>
            </a:rPr>
            <a:t>石黒さん、</a:t>
          </a:r>
          <a:r>
            <a:rPr lang="en-US" altLang="ja-JP" sz="1100" b="0" i="0" u="none" strike="noStrike" baseline="0">
              <a:solidFill>
                <a:srgbClr val="000000"/>
              </a:solidFill>
              <a:latin typeface="ＭＳ Ｐゴシック"/>
              <a:ea typeface="ＭＳ Ｐゴシック"/>
            </a:rPr>
            <a:t>601</a:t>
          </a:r>
          <a:r>
            <a:rPr lang="ja-JP" altLang="en-US" sz="1100" b="0" i="0" u="none" strike="noStrike" baseline="0">
              <a:solidFill>
                <a:srgbClr val="000000"/>
              </a:solidFill>
              <a:latin typeface="ＭＳ Ｐゴシック"/>
              <a:ea typeface="ＭＳ Ｐゴシック"/>
            </a:rPr>
            <a:t>神谷さん、</a:t>
          </a:r>
          <a:r>
            <a:rPr lang="en-US" altLang="ja-JP" sz="1100" b="0" i="0" u="none" strike="noStrike" baseline="0">
              <a:solidFill>
                <a:srgbClr val="000000"/>
              </a:solidFill>
              <a:latin typeface="ＭＳ Ｐゴシック"/>
              <a:ea typeface="ＭＳ Ｐゴシック"/>
            </a:rPr>
            <a:t>702</a:t>
          </a:r>
          <a:r>
            <a:rPr lang="ja-JP" altLang="en-US" sz="1100" b="0" i="0" u="none" strike="noStrike" baseline="0">
              <a:solidFill>
                <a:srgbClr val="000000"/>
              </a:solidFill>
              <a:latin typeface="ＭＳ Ｐゴシック"/>
              <a:ea typeface="ＭＳ Ｐゴシック"/>
            </a:rPr>
            <a:t>日暮さん）</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管理人さんが声かけをしていただいたようだ。</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・参加予定以外の方も</a:t>
          </a:r>
          <a:r>
            <a:rPr lang="ja-JP" altLang="ja-JP" sz="1000" b="0" i="0" baseline="0">
              <a:effectLst/>
              <a:latin typeface="+mn-lt"/>
              <a:ea typeface="+mn-ea"/>
              <a:cs typeface="+mn-cs"/>
            </a:rPr>
            <a:t>当日</a:t>
          </a:r>
          <a:r>
            <a:rPr lang="ja-JP" altLang="en-US" sz="1100" b="0" i="0" u="none" strike="noStrike" baseline="0">
              <a:solidFill>
                <a:srgbClr val="000000"/>
              </a:solidFill>
              <a:latin typeface="ＭＳ Ｐゴシック"/>
              <a:ea typeface="ＭＳ Ｐゴシック"/>
            </a:rPr>
            <a:t>参加された。（山崎さんご主人、岩本さんお母様）</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・佐藤順一さんは参加されなかった。</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②準備</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ペン・マジックを忘れた。</a:t>
          </a:r>
          <a:endParaRPr lang="en-US" altLang="ja-JP" sz="1000" b="0" i="0" baseline="0">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・雑巾、テーブル布巾が必要。</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・子供用お菓子が不足した。</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お弁当のキッズの数とは違うので次回集計の方法を別にする必要あり。</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③競技</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・石黒さんの足が早かった。</a:t>
          </a:r>
          <a:r>
            <a:rPr lang="en-US" altLang="ja-JP" sz="1100" b="0" i="0" u="none" strike="noStrike" baseline="0">
              <a:solidFill>
                <a:srgbClr val="000000"/>
              </a:solidFill>
              <a:latin typeface="ＭＳ Ｐゴシック"/>
              <a:ea typeface="ＭＳ Ｐゴシック"/>
            </a:rPr>
            <a:t>100m</a:t>
          </a:r>
          <a:r>
            <a:rPr lang="ja-JP" altLang="en-US" sz="1100" b="0" i="0" u="none" strike="noStrike" baseline="0">
              <a:solidFill>
                <a:srgbClr val="000000"/>
              </a:solidFill>
              <a:latin typeface="ＭＳ Ｐゴシック"/>
              <a:ea typeface="ＭＳ Ｐゴシック"/>
            </a:rPr>
            <a:t>走は</a:t>
          </a:r>
          <a:r>
            <a:rPr lang="en-US" altLang="ja-JP" sz="1100" b="0" i="0" u="none" strike="noStrike" baseline="0">
              <a:solidFill>
                <a:srgbClr val="000000"/>
              </a:solidFill>
              <a:latin typeface="ＭＳ Ｐゴシック"/>
              <a:ea typeface="ＭＳ Ｐゴシック"/>
            </a:rPr>
            <a:t>2</a:t>
          </a:r>
          <a:r>
            <a:rPr lang="ja-JP" altLang="en-US" sz="1100" b="0" i="0" u="none" strike="noStrike" baseline="0">
              <a:solidFill>
                <a:srgbClr val="000000"/>
              </a:solidFill>
              <a:latin typeface="ＭＳ Ｐゴシック"/>
              <a:ea typeface="ＭＳ Ｐゴシック"/>
            </a:rPr>
            <a:t>位。日暮さん奥様は陸上部だったとのこと。</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４００メートルリレー予選は</a:t>
          </a:r>
          <a:r>
            <a:rPr lang="ja-JP" altLang="en-US" sz="1100" b="0" i="0" u="none" strike="noStrike" baseline="0">
              <a:solidFill>
                <a:srgbClr val="000000"/>
              </a:solidFill>
              <a:latin typeface="ＭＳ Ｐゴシック"/>
              <a:ea typeface="ＭＳ Ｐゴシック"/>
            </a:rPr>
            <a:t>２着で入ったが、バトン渡しの場所を超えていたため失格となった。</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・ジグザグはドリブルできるメンバーが必須。（申込書に記入必要か？）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小学生の高学年でドリブルできる子が望まれる。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総合得点は</a:t>
          </a:r>
          <a:r>
            <a:rPr lang="ja-JP" altLang="en-US" sz="1100" b="0" i="0" u="none" strike="noStrike" baseline="0">
              <a:solidFill>
                <a:srgbClr val="000000"/>
              </a:solidFill>
              <a:latin typeface="ＭＳ Ｐゴシック"/>
              <a:ea typeface="ＭＳ Ｐゴシック"/>
            </a:rPr>
            <a:t>、リレーを除く配点に戻った。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・長げたリレーは一般は男性６名としたため、パワーで勝てた。小学生の小さい子（堀田くん）が中に入って大またで頑張ってくれたのもよかった。</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・玉のこしは二人の呼吸を合わせればうまくできる。</a:t>
          </a:r>
          <a:endParaRPr lang="ja-JP" altLang="ja-JP" sz="1100">
            <a:effectLst/>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④食べ物</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・お弁当は値段を下げた。ご飯が四角に型にはまったものであった。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・ジャグのお茶が余った。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⑤その他</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a:t>
          </a:r>
          <a:r>
            <a:rPr lang="en-US" altLang="ja-JP" sz="1000" b="0" i="0" baseline="0">
              <a:effectLst/>
              <a:latin typeface="+mn-lt"/>
              <a:ea typeface="+mn-ea"/>
              <a:cs typeface="+mn-cs"/>
            </a:rPr>
            <a:t>7</a:t>
          </a:r>
          <a:r>
            <a:rPr lang="ja-JP" altLang="ja-JP" sz="1000" b="0" i="0" baseline="0">
              <a:effectLst/>
              <a:latin typeface="+mn-lt"/>
              <a:ea typeface="+mn-ea"/>
              <a:cs typeface="+mn-cs"/>
            </a:rPr>
            <a:t>時前後に雨が降っており、実施について不安だったが、天候が回復し運動会ができた。</a:t>
          </a:r>
          <a:endParaRPr lang="ja-JP" altLang="ja-JP">
            <a:effectLst/>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・転んで擦り傷を負った子が３名いた。</a:t>
          </a:r>
          <a:r>
            <a:rPr lang="ja-JP" altLang="en-US" sz="1000" b="0" i="0" baseline="0">
              <a:effectLst/>
              <a:latin typeface="+mn-lt"/>
              <a:ea typeface="+mn-ea"/>
              <a:cs typeface="+mn-cs"/>
            </a:rPr>
            <a:t>（林康生くん、佐藤といくん、上田実咲さん）</a:t>
          </a:r>
          <a:endParaRPr lang="en-US" altLang="ja-JP" sz="1000" b="0" i="0" baseline="0">
            <a:effectLst/>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en-US" sz="1000" b="0" i="0" baseline="0">
              <a:effectLst/>
              <a:latin typeface="+mn-lt"/>
              <a:ea typeface="+mn-ea"/>
              <a:cs typeface="+mn-cs"/>
            </a:rPr>
            <a:t>　　</a:t>
          </a:r>
          <a:r>
            <a:rPr lang="ja-JP" altLang="ja-JP" sz="1000" b="0" i="0" baseline="0">
              <a:effectLst/>
              <a:latin typeface="+mn-lt"/>
              <a:ea typeface="+mn-ea"/>
              <a:cs typeface="+mn-cs"/>
            </a:rPr>
            <a:t>（河本持参の救急用具で消毒</a:t>
          </a:r>
          <a:r>
            <a:rPr lang="ja-JP" altLang="en-US" sz="1000" b="0" i="0" baseline="0">
              <a:effectLst/>
              <a:latin typeface="+mn-lt"/>
              <a:ea typeface="+mn-ea"/>
              <a:cs typeface="+mn-cs"/>
            </a:rPr>
            <a:t>と</a:t>
          </a:r>
          <a:r>
            <a:rPr lang="ja-JP" altLang="ja-JP" sz="1000" b="0" i="0" baseline="0">
              <a:effectLst/>
              <a:latin typeface="+mn-lt"/>
              <a:ea typeface="+mn-ea"/>
              <a:cs typeface="+mn-cs"/>
            </a:rPr>
            <a:t>バンソウコウを</a:t>
          </a:r>
          <a:r>
            <a:rPr lang="ja-JP" altLang="en-US" sz="1000" b="0" i="0" baseline="0">
              <a:effectLst/>
              <a:latin typeface="+mn-lt"/>
              <a:ea typeface="+mn-ea"/>
              <a:cs typeface="+mn-cs"/>
            </a:rPr>
            <a:t>した</a:t>
          </a:r>
          <a:r>
            <a:rPr lang="ja-JP" altLang="ja-JP" sz="1000" b="0" i="0" baseline="0">
              <a:effectLst/>
              <a:latin typeface="+mn-lt"/>
              <a:ea typeface="+mn-ea"/>
              <a:cs typeface="+mn-cs"/>
            </a:rPr>
            <a:t>）</a:t>
          </a:r>
          <a:endParaRPr lang="ja-JP" altLang="ja-JP" sz="1100">
            <a:effectLst/>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・子供がゴザの上に嘔吐した（お菓子の食べすぎとのことだった）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⇒ゴザは使い古して擦れてもいたので、衛生上のことも考え、廃棄処分とした。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・お腹が痛いと言って帰った子（山﨑くん兄弟２名）がいた。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・日暮真人さんは胃腸炎。須藤弘貴くんは風邪気味。上田小波さんは首を痛めていたため応援。</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・上田さんに出場者のチケットを任せたので、助かった。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552450</xdr:colOff>
      <xdr:row>0</xdr:row>
      <xdr:rowOff>0</xdr:rowOff>
    </xdr:from>
    <xdr:to>
      <xdr:col>7</xdr:col>
      <xdr:colOff>314325</xdr:colOff>
      <xdr:row>40</xdr:row>
      <xdr:rowOff>0</xdr:rowOff>
    </xdr:to>
    <xdr:sp macro="" textlink="">
      <xdr:nvSpPr>
        <xdr:cNvPr id="2049" name="Text Box 1"/>
        <xdr:cNvSpPr txBox="1">
          <a:spLocks noChangeArrowheads="1"/>
        </xdr:cNvSpPr>
      </xdr:nvSpPr>
      <xdr:spPr bwMode="auto">
        <a:xfrm>
          <a:off x="4257675" y="97155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２０１１年　優勝（３５点）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１７団体</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２０１０年　９位（１６点）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１６団体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金沢さん、大坂さん、山崎さん</a:t>
          </a:r>
        </a:p>
        <a:p>
          <a:pPr algn="l" rtl="0">
            <a:lnSpc>
              <a:spcPts val="1100"/>
            </a:lnSpc>
            <a:defRPr sz="1000"/>
          </a:pPr>
          <a:r>
            <a:rPr lang="ja-JP" altLang="en-US" sz="900" b="0" i="0" u="none" strike="noStrike" baseline="0">
              <a:solidFill>
                <a:srgbClr val="000000"/>
              </a:solidFill>
              <a:latin typeface="ＭＳ Ｐゴシック"/>
              <a:ea typeface="ＭＳ Ｐゴシック"/>
            </a:rPr>
            <a:t>　小室さん</a:t>
          </a:r>
        </a:p>
        <a:p>
          <a:pPr algn="l" rtl="0">
            <a:lnSpc>
              <a:spcPts val="1100"/>
            </a:lnSpc>
            <a:defRPr sz="1000"/>
          </a:pPr>
          <a:r>
            <a:rPr lang="ja-JP" altLang="en-US" sz="900" b="0" i="0" u="none" strike="noStrike" baseline="0">
              <a:solidFill>
                <a:srgbClr val="000000"/>
              </a:solidFill>
              <a:latin typeface="ＭＳ Ｐゴシック"/>
              <a:ea typeface="ＭＳ Ｐゴシック"/>
            </a:rPr>
            <a:t>・中学生はいなかった。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　→小学生が頑張ってくれた。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・玉のこしレースは、台を斜めにもって走ることで、玉のぐらつきも抑えられる。</a:t>
          </a:r>
        </a:p>
        <a:p>
          <a:pPr algn="l" rtl="0">
            <a:lnSpc>
              <a:spcPts val="1100"/>
            </a:lnSpc>
            <a:defRPr sz="1000"/>
          </a:pPr>
          <a:r>
            <a:rPr lang="ja-JP" altLang="en-US" sz="900" b="0" i="0" u="none" strike="noStrike" baseline="0">
              <a:solidFill>
                <a:srgbClr val="000000"/>
              </a:solidFill>
              <a:latin typeface="ＭＳ Ｐゴシック"/>
              <a:ea typeface="ＭＳ Ｐゴシック"/>
            </a:rPr>
            <a:t>　→１位になった。</a:t>
          </a:r>
        </a:p>
        <a:p>
          <a:pPr algn="l" rtl="0">
            <a:lnSpc>
              <a:spcPts val="1100"/>
            </a:lnSpc>
            <a:defRPr sz="1000"/>
          </a:pPr>
          <a:r>
            <a:rPr lang="ja-JP" altLang="en-US" sz="900" b="0" i="0" u="none" strike="noStrike" baseline="0">
              <a:solidFill>
                <a:srgbClr val="000000"/>
              </a:solidFill>
              <a:latin typeface="ＭＳ Ｐゴシック"/>
              <a:ea typeface="ＭＳ Ｐゴシック"/>
            </a:rPr>
            <a:t>・長下駄リレーは、大人二人が子供一人を挟むようにする。下駄が脱げないように下駄の紐になるべく足を深く入れるようにする。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　→１位になった。</a:t>
          </a:r>
        </a:p>
        <a:p>
          <a:pPr algn="l" rtl="0">
            <a:defRPr sz="1000"/>
          </a:pPr>
          <a:r>
            <a:rPr lang="ja-JP" altLang="en-US" sz="900" b="0" i="0" u="none" strike="noStrike" baseline="0">
              <a:solidFill>
                <a:srgbClr val="000000"/>
              </a:solidFill>
              <a:latin typeface="ＭＳ Ｐゴシック"/>
              <a:ea typeface="ＭＳ Ｐゴシック"/>
            </a:rPr>
            <a:t>・ジグザグボールは、バスケをやっていた人が入ると強い。</a:t>
          </a:r>
        </a:p>
        <a:p>
          <a:pPr algn="l" rtl="0">
            <a:defRPr sz="1000"/>
          </a:pPr>
          <a:r>
            <a:rPr lang="ja-JP" altLang="en-US" sz="900" b="0" i="0" u="none" strike="noStrike" baseline="0">
              <a:solidFill>
                <a:srgbClr val="000000"/>
              </a:solidFill>
              <a:latin typeface="ＭＳ Ｐゴシック"/>
              <a:ea typeface="ＭＳ Ｐゴシック"/>
            </a:rPr>
            <a:t>　→４位になった。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・お箸がなかった。</a:t>
          </a:r>
        </a:p>
        <a:p>
          <a:pPr algn="l" rtl="0">
            <a:defRPr sz="1000"/>
          </a:pPr>
          <a:r>
            <a:rPr lang="ja-JP" altLang="en-US" sz="900" b="0" i="0" u="none" strike="noStrike" baseline="0">
              <a:solidFill>
                <a:srgbClr val="000000"/>
              </a:solidFill>
              <a:latin typeface="ＭＳ Ｐゴシック"/>
              <a:ea typeface="ＭＳ Ｐゴシック"/>
            </a:rPr>
            <a:t>・お茶のペットボトルを忘れた。</a:t>
          </a:r>
        </a:p>
        <a:p>
          <a:pPr algn="l" rtl="0">
            <a:defRPr sz="1000"/>
          </a:pPr>
          <a:r>
            <a:rPr lang="ja-JP" altLang="en-US" sz="900" b="0" i="0" u="none" strike="noStrike" baseline="0">
              <a:solidFill>
                <a:srgbClr val="000000"/>
              </a:solidFill>
              <a:latin typeface="ＭＳ Ｐゴシック"/>
              <a:ea typeface="ＭＳ Ｐゴシック"/>
            </a:rPr>
            <a:t>・子供用のジュース類はほしい。</a:t>
          </a:r>
        </a:p>
        <a:p>
          <a:pPr algn="l" rtl="0">
            <a:defRPr sz="1000"/>
          </a:pPr>
          <a:r>
            <a:rPr lang="ja-JP" altLang="en-US" sz="900" b="0" i="0" u="none" strike="noStrike" baseline="0">
              <a:solidFill>
                <a:srgbClr val="000000"/>
              </a:solidFill>
              <a:latin typeface="ＭＳ Ｐゴシック"/>
              <a:ea typeface="ＭＳ Ｐゴシック"/>
            </a:rPr>
            <a:t>・ガスコンロを持ってきたのは正解。</a:t>
          </a:r>
        </a:p>
        <a:p>
          <a:pPr algn="l" rtl="0">
            <a:defRPr sz="1000"/>
          </a:pPr>
          <a:r>
            <a:rPr lang="ja-JP" altLang="en-US" sz="900" b="0" i="0" u="none" strike="noStrike" baseline="0">
              <a:solidFill>
                <a:srgbClr val="000000"/>
              </a:solidFill>
              <a:latin typeface="ＭＳ Ｐゴシック"/>
              <a:ea typeface="ＭＳ Ｐゴシック"/>
            </a:rPr>
            <a:t>・お弁当は小学生４年くらいまでは、キッズ弁当を欲しがっていた。</a:t>
          </a:r>
        </a:p>
      </xdr:txBody>
    </xdr:sp>
    <xdr:clientData/>
  </xdr:twoCellAnchor>
  <xdr:twoCellAnchor>
    <xdr:from>
      <xdr:col>1</xdr:col>
      <xdr:colOff>647700</xdr:colOff>
      <xdr:row>0</xdr:row>
      <xdr:rowOff>0</xdr:rowOff>
    </xdr:from>
    <xdr:to>
      <xdr:col>4</xdr:col>
      <xdr:colOff>409575</xdr:colOff>
      <xdr:row>40</xdr:row>
      <xdr:rowOff>0</xdr:rowOff>
    </xdr:to>
    <xdr:sp macro="" textlink="">
      <xdr:nvSpPr>
        <xdr:cNvPr id="2050" name="Text Box 2"/>
        <xdr:cNvSpPr txBox="1">
          <a:spLocks noChangeArrowheads="1"/>
        </xdr:cNvSpPr>
      </xdr:nvSpPr>
      <xdr:spPr bwMode="auto">
        <a:xfrm>
          <a:off x="2209800" y="95250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２０１２年　優勝（３３点）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・連続総合優勝できた。快挙！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中山さん、長縄さん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・玉入れ：負け</a:t>
          </a:r>
        </a:p>
        <a:p>
          <a:pPr algn="l" rtl="0">
            <a:lnSpc>
              <a:spcPts val="1100"/>
            </a:lnSpc>
            <a:defRPr sz="1000"/>
          </a:pPr>
          <a:r>
            <a:rPr lang="ja-JP" altLang="en-US" sz="900" b="0" i="0" u="none" strike="noStrike" baseline="0">
              <a:solidFill>
                <a:srgbClr val="000000"/>
              </a:solidFill>
              <a:latin typeface="ＭＳ Ｐゴシック"/>
              <a:ea typeface="ＭＳ Ｐゴシック"/>
            </a:rPr>
            <a:t>・長げたリレー：１位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ひざをまげるといい。</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・ジグザグボール：２位</a:t>
          </a:r>
        </a:p>
        <a:p>
          <a:pPr algn="l" rtl="0">
            <a:defRPr sz="1000"/>
          </a:pPr>
          <a:r>
            <a:rPr lang="ja-JP" altLang="en-US" sz="900" b="0" i="0" u="none" strike="noStrike" baseline="0">
              <a:solidFill>
                <a:srgbClr val="000000"/>
              </a:solidFill>
              <a:latin typeface="ＭＳ Ｐゴシック"/>
              <a:ea typeface="ＭＳ Ｐゴシック"/>
            </a:rPr>
            <a:t>下野さんがバスケをやっていたということでうまかった。信之介くんもうまかった。</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r>
            <a:rPr lang="ja-JP" altLang="en-US" sz="900" b="0" i="0" u="none" strike="noStrike" baseline="0">
              <a:solidFill>
                <a:srgbClr val="000000"/>
              </a:solidFill>
              <a:latin typeface="ＭＳ Ｐゴシック"/>
              <a:ea typeface="ＭＳ Ｐゴシック"/>
            </a:rPr>
            <a:t>・お弁当が余った。６食分。あわじさんの間違いのよう。</a:t>
          </a:r>
        </a:p>
        <a:p>
          <a:pPr algn="l"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0</xdr:col>
      <xdr:colOff>0</xdr:colOff>
      <xdr:row>0</xdr:row>
      <xdr:rowOff>9525</xdr:rowOff>
    </xdr:from>
    <xdr:to>
      <xdr:col>1</xdr:col>
      <xdr:colOff>542925</xdr:colOff>
      <xdr:row>31</xdr:row>
      <xdr:rowOff>19050</xdr:rowOff>
    </xdr:to>
    <xdr:sp macro="" textlink="">
      <xdr:nvSpPr>
        <xdr:cNvPr id="2062" name="Text Box 14"/>
        <xdr:cNvSpPr txBox="1">
          <a:spLocks noChangeArrowheads="1"/>
        </xdr:cNvSpPr>
      </xdr:nvSpPr>
      <xdr:spPr bwMode="auto">
        <a:xfrm>
          <a:off x="0" y="9525"/>
          <a:ext cx="1819275" cy="53244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【順位】</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２０１３年　優勝（３１点）/１５団体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【運動会の反省・コツ】</a:t>
          </a:r>
        </a:p>
        <a:p>
          <a:pPr algn="l" rtl="0">
            <a:lnSpc>
              <a:spcPts val="1100"/>
            </a:lnSpc>
            <a:defRPr sz="1000"/>
          </a:pPr>
          <a:r>
            <a:rPr lang="ja-JP" altLang="en-US" sz="900" b="0" i="0" u="none" strike="noStrike" baseline="0">
              <a:solidFill>
                <a:srgbClr val="000000"/>
              </a:solidFill>
              <a:latin typeface="ＭＳ Ｐゴシック"/>
              <a:ea typeface="ＭＳ Ｐゴシック"/>
            </a:rPr>
            <a:t>①つなひき：西軍勝ち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②玉のこしレース：４位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ボールが軽かった。風に流された。（金沢さん）</a:t>
          </a:r>
        </a:p>
        <a:p>
          <a:pPr algn="l" rtl="0">
            <a:lnSpc>
              <a:spcPts val="1100"/>
            </a:lnSpc>
            <a:defRPr sz="1000"/>
          </a:pPr>
          <a:r>
            <a:rPr lang="ja-JP" altLang="en-US" sz="900" b="0" i="0" u="none" strike="noStrike" baseline="0">
              <a:solidFill>
                <a:srgbClr val="000000"/>
              </a:solidFill>
              <a:latin typeface="ＭＳ Ｐゴシック"/>
              <a:ea typeface="ＭＳ Ｐゴシック"/>
            </a:rPr>
            <a:t>③長げたリレー：１位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lnSpc>
              <a:spcPts val="1100"/>
            </a:lnSpc>
            <a:defRPr sz="1000"/>
          </a:pPr>
          <a:r>
            <a:rPr lang="ja-JP" altLang="en-US" sz="900" b="0" i="0" u="none" strike="noStrike" baseline="0">
              <a:solidFill>
                <a:srgbClr val="000000"/>
              </a:solidFill>
              <a:latin typeface="ＭＳ Ｐゴシック"/>
              <a:ea typeface="ＭＳ Ｐゴシック"/>
            </a:rPr>
            <a:t>ひざをまげるといい。</a:t>
          </a:r>
        </a:p>
        <a:p>
          <a:pPr algn="l" rtl="0">
            <a:defRPr sz="1000"/>
          </a:pPr>
          <a:r>
            <a:rPr lang="ja-JP" altLang="en-US" sz="900" b="0" i="0" u="none" strike="noStrike" baseline="0">
              <a:solidFill>
                <a:srgbClr val="000000"/>
              </a:solidFill>
              <a:latin typeface="ＭＳ Ｐゴシック"/>
              <a:ea typeface="ＭＳ Ｐゴシック"/>
            </a:rPr>
            <a:t>④ジグザグボール：２位</a:t>
          </a:r>
        </a:p>
        <a:p>
          <a:pPr algn="l" rtl="0">
            <a:lnSpc>
              <a:spcPts val="1100"/>
            </a:lnSpc>
            <a:defRPr sz="1000"/>
          </a:pPr>
          <a:r>
            <a:rPr lang="ja-JP" altLang="en-US" sz="900" b="0" i="0" u="none" strike="noStrike" baseline="0">
              <a:solidFill>
                <a:srgbClr val="000000"/>
              </a:solidFill>
              <a:latin typeface="ＭＳ Ｐゴシック"/>
              <a:ea typeface="ＭＳ Ｐゴシック"/>
            </a:rPr>
            <a:t>下野さんご主人がバスケをやっていたということでうまかった。信之介くんもうまかった。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チーム得点</a:t>
          </a:r>
        </a:p>
        <a:p>
          <a:pPr algn="l" rtl="0">
            <a:defRPr sz="1000"/>
          </a:pPr>
          <a:r>
            <a:rPr lang="ja-JP" altLang="en-US" sz="900" b="0" i="0" u="none" strike="noStrike" baseline="0">
              <a:solidFill>
                <a:srgbClr val="000000"/>
              </a:solidFill>
              <a:latin typeface="ＭＳ Ｐゴシック"/>
              <a:ea typeface="ＭＳ Ｐゴシック"/>
            </a:rPr>
            <a:t>１位：１０点、２位：８点、３位：６点</a:t>
          </a:r>
        </a:p>
        <a:p>
          <a:pPr algn="l" rtl="0">
            <a:defRPr sz="1000"/>
          </a:pPr>
          <a:r>
            <a:rPr lang="ja-JP" altLang="en-US" sz="900" b="0" i="0" u="none" strike="noStrike" baseline="0">
              <a:solidFill>
                <a:srgbClr val="000000"/>
              </a:solidFill>
              <a:latin typeface="ＭＳ Ｐゴシック"/>
              <a:ea typeface="ＭＳ Ｐゴシック"/>
            </a:rPr>
            <a:t>４位：５点、５位：４点、６位：３点</a:t>
          </a:r>
        </a:p>
        <a:p>
          <a:pPr algn="l" rtl="0">
            <a:lnSpc>
              <a:spcPts val="1100"/>
            </a:lnSpc>
            <a:defRPr sz="1000"/>
          </a:pPr>
          <a:r>
            <a:rPr lang="ja-JP" altLang="en-US" sz="900" b="0" i="0" u="none" strike="noStrike" baseline="0">
              <a:solidFill>
                <a:srgbClr val="000000"/>
              </a:solidFill>
              <a:latin typeface="ＭＳ Ｐゴシック"/>
              <a:ea typeface="ＭＳ Ｐゴシック"/>
            </a:rPr>
            <a:t>参加：１点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J7" sqref="J7"/>
    </sheetView>
  </sheetViews>
  <sheetFormatPr defaultRowHeight="13.5"/>
  <sheetData/>
  <phoneticPr fontId="1"/>
  <pageMargins left="0.75" right="0.75" top="1" bottom="1" header="0.51200000000000001" footer="0.51200000000000001"/>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59"/>
  <sheetViews>
    <sheetView zoomScale="80" zoomScaleNormal="80" workbookViewId="0">
      <pane xSplit="14" ySplit="5" topLeftCell="O45" activePane="bottomRight" state="frozen"/>
      <selection pane="topRight" activeCell="K1" sqref="K1"/>
      <selection pane="bottomLeft" activeCell="A6" sqref="A6"/>
      <selection pane="bottomRight" activeCell="F1" sqref="F1"/>
    </sheetView>
  </sheetViews>
  <sheetFormatPr defaultRowHeight="11.25"/>
  <cols>
    <col min="1" max="1" width="4.375" style="2" customWidth="1"/>
    <col min="2" max="2" width="10.5" style="2" bestFit="1" customWidth="1"/>
    <col min="3" max="3" width="6.375" style="32" customWidth="1"/>
    <col min="4" max="4" width="11.375" style="2" bestFit="1" customWidth="1"/>
    <col min="5" max="8" width="4.75" style="2" customWidth="1"/>
    <col min="9" max="9" width="7.25" style="2" customWidth="1"/>
    <col min="10" max="10" width="6.5" style="2" customWidth="1"/>
    <col min="11" max="11" width="7.25" style="2" customWidth="1"/>
    <col min="12" max="13" width="6.75" style="2" customWidth="1"/>
    <col min="14" max="14" width="7.5" style="2" customWidth="1"/>
    <col min="15" max="53" width="4.25" style="2" customWidth="1"/>
    <col min="54" max="54" width="13" style="2" bestFit="1" customWidth="1"/>
    <col min="55" max="16384" width="9" style="2"/>
  </cols>
  <sheetData>
    <row r="1" spans="1:54" ht="24" customHeight="1">
      <c r="A1" s="9"/>
      <c r="B1" s="9"/>
      <c r="C1" s="27"/>
      <c r="D1" s="9"/>
      <c r="E1" s="9"/>
      <c r="F1" s="9"/>
      <c r="G1" s="9"/>
      <c r="H1" s="9"/>
      <c r="I1" s="9"/>
      <c r="J1" s="9"/>
      <c r="K1" s="9"/>
      <c r="L1" s="12" t="s">
        <v>81</v>
      </c>
      <c r="M1" s="71" t="s">
        <v>224</v>
      </c>
      <c r="N1" s="1" t="s">
        <v>82</v>
      </c>
      <c r="O1" s="87" t="s">
        <v>29</v>
      </c>
      <c r="P1" s="87"/>
      <c r="Q1" s="87"/>
      <c r="R1" s="87" t="s">
        <v>30</v>
      </c>
      <c r="S1" s="87"/>
      <c r="T1" s="87"/>
      <c r="U1" s="3" t="s">
        <v>0</v>
      </c>
      <c r="V1" s="24" t="s">
        <v>68</v>
      </c>
      <c r="W1" s="3" t="s">
        <v>2</v>
      </c>
      <c r="X1" s="24" t="s">
        <v>3</v>
      </c>
      <c r="Y1" s="86" t="s">
        <v>31</v>
      </c>
      <c r="Z1" s="86"/>
      <c r="AA1" s="87" t="s">
        <v>32</v>
      </c>
      <c r="AB1" s="87"/>
      <c r="AC1" s="87"/>
      <c r="AD1" s="86" t="s">
        <v>33</v>
      </c>
      <c r="AE1" s="86"/>
      <c r="AF1" s="76" t="s">
        <v>4</v>
      </c>
      <c r="AG1" s="86" t="s">
        <v>34</v>
      </c>
      <c r="AH1" s="86"/>
      <c r="AI1" s="86"/>
      <c r="AJ1" s="86"/>
      <c r="AK1" s="86"/>
      <c r="AL1" s="86"/>
      <c r="AM1" s="16" t="s">
        <v>71</v>
      </c>
      <c r="AN1" s="3" t="s">
        <v>35</v>
      </c>
      <c r="AO1" s="4" t="s">
        <v>9</v>
      </c>
      <c r="AP1" s="86" t="s">
        <v>36</v>
      </c>
      <c r="AQ1" s="86"/>
      <c r="AR1" s="87" t="s">
        <v>37</v>
      </c>
      <c r="AS1" s="87"/>
      <c r="AT1" s="87"/>
      <c r="AU1" s="88" t="s">
        <v>38</v>
      </c>
      <c r="AV1" s="88"/>
      <c r="AW1" s="86" t="s">
        <v>39</v>
      </c>
      <c r="AX1" s="86"/>
      <c r="AY1" s="86"/>
      <c r="AZ1" s="86"/>
      <c r="BA1" s="86"/>
      <c r="BB1" s="1"/>
    </row>
    <row r="2" spans="1:54">
      <c r="A2" s="9"/>
      <c r="B2" s="9"/>
      <c r="C2" s="27"/>
      <c r="D2" s="9"/>
      <c r="E2" s="8"/>
      <c r="F2" s="8"/>
      <c r="G2" s="8"/>
      <c r="H2" s="8"/>
      <c r="I2" s="8"/>
      <c r="J2" s="8"/>
      <c r="K2" s="8"/>
      <c r="L2" s="5"/>
      <c r="M2" s="5"/>
      <c r="N2" s="5"/>
      <c r="O2" s="5">
        <v>1</v>
      </c>
      <c r="P2" s="5">
        <v>1</v>
      </c>
      <c r="Q2" s="5">
        <v>1</v>
      </c>
      <c r="R2" s="5">
        <v>1</v>
      </c>
      <c r="S2" s="5">
        <v>1</v>
      </c>
      <c r="T2" s="5">
        <v>1</v>
      </c>
      <c r="U2" s="5">
        <v>5</v>
      </c>
      <c r="V2" s="23">
        <v>4</v>
      </c>
      <c r="W2" s="5">
        <v>4</v>
      </c>
      <c r="X2" s="23">
        <v>5</v>
      </c>
      <c r="Y2" s="15">
        <v>3</v>
      </c>
      <c r="Z2" s="15">
        <v>2</v>
      </c>
      <c r="AA2" s="5">
        <v>3</v>
      </c>
      <c r="AB2" s="5">
        <v>3</v>
      </c>
      <c r="AC2" s="5">
        <v>8</v>
      </c>
      <c r="AD2" s="15">
        <v>4</v>
      </c>
      <c r="AE2" s="15">
        <v>6</v>
      </c>
      <c r="AF2" s="77">
        <v>4</v>
      </c>
      <c r="AG2" s="15">
        <v>1</v>
      </c>
      <c r="AH2" s="15">
        <v>1</v>
      </c>
      <c r="AI2" s="15">
        <v>1</v>
      </c>
      <c r="AJ2" s="15">
        <v>1</v>
      </c>
      <c r="AK2" s="15">
        <v>1</v>
      </c>
      <c r="AL2" s="15">
        <v>1</v>
      </c>
      <c r="AM2" s="16">
        <v>10</v>
      </c>
      <c r="AN2" s="5">
        <v>10</v>
      </c>
      <c r="AO2" s="15">
        <v>3</v>
      </c>
      <c r="AP2" s="15">
        <v>3</v>
      </c>
      <c r="AQ2" s="15">
        <v>6</v>
      </c>
      <c r="AR2" s="5">
        <v>4</v>
      </c>
      <c r="AS2" s="5">
        <v>2</v>
      </c>
      <c r="AT2" s="5">
        <v>4</v>
      </c>
      <c r="AU2" s="5">
        <v>2</v>
      </c>
      <c r="AV2" s="5">
        <v>2</v>
      </c>
      <c r="AW2" s="15">
        <v>1</v>
      </c>
      <c r="AX2" s="15">
        <v>1</v>
      </c>
      <c r="AY2" s="15">
        <v>1</v>
      </c>
      <c r="AZ2" s="15">
        <v>1</v>
      </c>
      <c r="BA2" s="15">
        <v>1</v>
      </c>
      <c r="BB2" s="5"/>
    </row>
    <row r="3" spans="1:54">
      <c r="A3" s="8"/>
      <c r="B3" s="8"/>
      <c r="C3" s="28"/>
      <c r="D3" s="8"/>
      <c r="E3" s="5">
        <f t="shared" ref="E3:K3" si="0">SUM(E6:E56)</f>
        <v>20</v>
      </c>
      <c r="F3" s="5">
        <f t="shared" si="0"/>
        <v>50</v>
      </c>
      <c r="G3" s="5">
        <f t="shared" si="0"/>
        <v>31</v>
      </c>
      <c r="H3" s="5">
        <f t="shared" si="0"/>
        <v>19</v>
      </c>
      <c r="I3" s="5">
        <f t="shared" si="0"/>
        <v>35</v>
      </c>
      <c r="J3" s="5">
        <f t="shared" si="0"/>
        <v>12</v>
      </c>
      <c r="K3" s="10">
        <f t="shared" si="0"/>
        <v>47</v>
      </c>
      <c r="L3" s="5"/>
      <c r="M3" s="5"/>
      <c r="N3" s="5">
        <f>COUNTA(N6:N56)</f>
        <v>51</v>
      </c>
      <c r="O3" s="5">
        <f t="shared" ref="O3:BA3" si="1">COUNTIF(O6:O56,"○")+COUNTIF(O6:O56,"△")</f>
        <v>1</v>
      </c>
      <c r="P3" s="5">
        <f t="shared" si="1"/>
        <v>1</v>
      </c>
      <c r="Q3" s="5">
        <f t="shared" si="1"/>
        <v>1</v>
      </c>
      <c r="R3" s="5">
        <f t="shared" si="1"/>
        <v>1</v>
      </c>
      <c r="S3" s="5">
        <f t="shared" si="1"/>
        <v>1</v>
      </c>
      <c r="T3" s="5">
        <f t="shared" si="1"/>
        <v>1</v>
      </c>
      <c r="U3" s="5">
        <f t="shared" si="1"/>
        <v>5</v>
      </c>
      <c r="V3" s="23">
        <f t="shared" si="1"/>
        <v>4</v>
      </c>
      <c r="W3" s="5">
        <f t="shared" si="1"/>
        <v>4</v>
      </c>
      <c r="X3" s="23">
        <f t="shared" si="1"/>
        <v>6</v>
      </c>
      <c r="Y3" s="15">
        <f t="shared" si="1"/>
        <v>3</v>
      </c>
      <c r="Z3" s="15">
        <f t="shared" si="1"/>
        <v>2</v>
      </c>
      <c r="AA3" s="5">
        <f t="shared" si="1"/>
        <v>3</v>
      </c>
      <c r="AB3" s="5">
        <f t="shared" si="1"/>
        <v>3</v>
      </c>
      <c r="AC3" s="5">
        <f t="shared" si="1"/>
        <v>7</v>
      </c>
      <c r="AD3" s="15">
        <f t="shared" si="1"/>
        <v>4</v>
      </c>
      <c r="AE3" s="15">
        <f t="shared" si="1"/>
        <v>6</v>
      </c>
      <c r="AF3" s="77">
        <f t="shared" si="1"/>
        <v>4</v>
      </c>
      <c r="AG3" s="15">
        <f t="shared" si="1"/>
        <v>1</v>
      </c>
      <c r="AH3" s="15">
        <f t="shared" si="1"/>
        <v>1</v>
      </c>
      <c r="AI3" s="15">
        <f t="shared" si="1"/>
        <v>1</v>
      </c>
      <c r="AJ3" s="15">
        <f t="shared" si="1"/>
        <v>1</v>
      </c>
      <c r="AK3" s="15">
        <f t="shared" si="1"/>
        <v>1</v>
      </c>
      <c r="AL3" s="15">
        <f t="shared" si="1"/>
        <v>1</v>
      </c>
      <c r="AM3" s="16">
        <f t="shared" si="1"/>
        <v>10</v>
      </c>
      <c r="AN3" s="5">
        <f t="shared" si="1"/>
        <v>10</v>
      </c>
      <c r="AO3" s="15">
        <f t="shared" si="1"/>
        <v>3</v>
      </c>
      <c r="AP3" s="15">
        <f t="shared" si="1"/>
        <v>3</v>
      </c>
      <c r="AQ3" s="15">
        <f t="shared" si="1"/>
        <v>6</v>
      </c>
      <c r="AR3" s="5">
        <f t="shared" si="1"/>
        <v>4</v>
      </c>
      <c r="AS3" s="5">
        <f t="shared" si="1"/>
        <v>2</v>
      </c>
      <c r="AT3" s="5">
        <f t="shared" si="1"/>
        <v>4</v>
      </c>
      <c r="AU3" s="5">
        <f t="shared" si="1"/>
        <v>2</v>
      </c>
      <c r="AV3" s="5">
        <f t="shared" si="1"/>
        <v>1</v>
      </c>
      <c r="AW3" s="15">
        <f t="shared" si="1"/>
        <v>1</v>
      </c>
      <c r="AX3" s="15">
        <f t="shared" si="1"/>
        <v>1</v>
      </c>
      <c r="AY3" s="15">
        <f t="shared" si="1"/>
        <v>1</v>
      </c>
      <c r="AZ3" s="15">
        <f t="shared" si="1"/>
        <v>1</v>
      </c>
      <c r="BA3" s="15">
        <f t="shared" si="1"/>
        <v>1</v>
      </c>
      <c r="BB3" s="20"/>
    </row>
    <row r="4" spans="1:54">
      <c r="A4" s="21"/>
      <c r="B4" s="21"/>
      <c r="C4" s="29"/>
      <c r="D4" s="21"/>
      <c r="E4" s="5"/>
      <c r="F4" s="5"/>
      <c r="G4" s="5"/>
      <c r="H4" s="5"/>
      <c r="I4" s="22">
        <f>550*I3</f>
        <v>19250</v>
      </c>
      <c r="J4" s="22">
        <f>420*J3</f>
        <v>5040</v>
      </c>
      <c r="K4" s="26">
        <f>SUM(I4:J4)</f>
        <v>24290</v>
      </c>
      <c r="L4" s="5"/>
      <c r="M4" s="5"/>
      <c r="N4" s="5"/>
      <c r="O4" s="5">
        <f t="shared" ref="O4:X4" si="2">O3-O2</f>
        <v>0</v>
      </c>
      <c r="P4" s="5">
        <f t="shared" si="2"/>
        <v>0</v>
      </c>
      <c r="Q4" s="5">
        <f t="shared" si="2"/>
        <v>0</v>
      </c>
      <c r="R4" s="5">
        <f t="shared" si="2"/>
        <v>0</v>
      </c>
      <c r="S4" s="5">
        <f t="shared" si="2"/>
        <v>0</v>
      </c>
      <c r="T4" s="5">
        <f t="shared" si="2"/>
        <v>0</v>
      </c>
      <c r="U4" s="5">
        <f t="shared" si="2"/>
        <v>0</v>
      </c>
      <c r="V4" s="23">
        <f t="shared" si="2"/>
        <v>0</v>
      </c>
      <c r="W4" s="5">
        <f>W3-W2</f>
        <v>0</v>
      </c>
      <c r="X4" s="23">
        <f t="shared" si="2"/>
        <v>1</v>
      </c>
      <c r="Y4" s="15">
        <f t="shared" ref="Y4:BA4" si="3">Y3-Y2</f>
        <v>0</v>
      </c>
      <c r="Z4" s="15">
        <f t="shared" si="3"/>
        <v>0</v>
      </c>
      <c r="AA4" s="5">
        <f t="shared" si="3"/>
        <v>0</v>
      </c>
      <c r="AB4" s="5">
        <f t="shared" si="3"/>
        <v>0</v>
      </c>
      <c r="AC4" s="5">
        <f t="shared" si="3"/>
        <v>-1</v>
      </c>
      <c r="AD4" s="15">
        <f t="shared" si="3"/>
        <v>0</v>
      </c>
      <c r="AE4" s="15">
        <f t="shared" si="3"/>
        <v>0</v>
      </c>
      <c r="AF4" s="77">
        <f t="shared" si="3"/>
        <v>0</v>
      </c>
      <c r="AG4" s="15">
        <f t="shared" si="3"/>
        <v>0</v>
      </c>
      <c r="AH4" s="15">
        <f t="shared" si="3"/>
        <v>0</v>
      </c>
      <c r="AI4" s="15">
        <f t="shared" si="3"/>
        <v>0</v>
      </c>
      <c r="AJ4" s="15">
        <f t="shared" si="3"/>
        <v>0</v>
      </c>
      <c r="AK4" s="15">
        <f t="shared" si="3"/>
        <v>0</v>
      </c>
      <c r="AL4" s="15">
        <f t="shared" si="3"/>
        <v>0</v>
      </c>
      <c r="AM4" s="16">
        <f t="shared" si="3"/>
        <v>0</v>
      </c>
      <c r="AN4" s="5">
        <f t="shared" si="3"/>
        <v>0</v>
      </c>
      <c r="AO4" s="15">
        <f t="shared" si="3"/>
        <v>0</v>
      </c>
      <c r="AP4" s="15">
        <f t="shared" si="3"/>
        <v>0</v>
      </c>
      <c r="AQ4" s="15">
        <f t="shared" si="3"/>
        <v>0</v>
      </c>
      <c r="AR4" s="5">
        <f t="shared" si="3"/>
        <v>0</v>
      </c>
      <c r="AS4" s="5">
        <f t="shared" si="3"/>
        <v>0</v>
      </c>
      <c r="AT4" s="5">
        <f t="shared" si="3"/>
        <v>0</v>
      </c>
      <c r="AU4" s="5">
        <f t="shared" si="3"/>
        <v>0</v>
      </c>
      <c r="AV4" s="5">
        <f t="shared" si="3"/>
        <v>-1</v>
      </c>
      <c r="AW4" s="15">
        <f t="shared" si="3"/>
        <v>0</v>
      </c>
      <c r="AX4" s="15">
        <f t="shared" si="3"/>
        <v>0</v>
      </c>
      <c r="AY4" s="15">
        <f t="shared" si="3"/>
        <v>0</v>
      </c>
      <c r="AZ4" s="15">
        <f t="shared" si="3"/>
        <v>0</v>
      </c>
      <c r="BA4" s="15">
        <f t="shared" si="3"/>
        <v>0</v>
      </c>
      <c r="BB4" s="21"/>
    </row>
    <row r="5" spans="1:54" ht="45">
      <c r="A5" s="1" t="s">
        <v>22</v>
      </c>
      <c r="B5" s="1" t="s">
        <v>21</v>
      </c>
      <c r="C5" s="30" t="s">
        <v>84</v>
      </c>
      <c r="D5" s="1" t="s">
        <v>14</v>
      </c>
      <c r="E5" s="1" t="s">
        <v>78</v>
      </c>
      <c r="F5" s="1" t="s">
        <v>214</v>
      </c>
      <c r="G5" s="1" t="s">
        <v>245</v>
      </c>
      <c r="H5" s="1" t="s">
        <v>246</v>
      </c>
      <c r="I5" s="1" t="s">
        <v>163</v>
      </c>
      <c r="J5" s="1" t="s">
        <v>83</v>
      </c>
      <c r="K5" s="1" t="s">
        <v>24</v>
      </c>
      <c r="L5" s="1"/>
      <c r="M5" s="1"/>
      <c r="N5" s="7" t="s">
        <v>42</v>
      </c>
      <c r="O5" s="1" t="s">
        <v>58</v>
      </c>
      <c r="P5" s="1" t="s">
        <v>52</v>
      </c>
      <c r="Q5" s="1" t="s">
        <v>60</v>
      </c>
      <c r="R5" s="1" t="s">
        <v>58</v>
      </c>
      <c r="S5" s="1" t="s">
        <v>52</v>
      </c>
      <c r="T5" s="1" t="s">
        <v>60</v>
      </c>
      <c r="U5" s="1" t="s">
        <v>58</v>
      </c>
      <c r="V5" s="23" t="s">
        <v>73</v>
      </c>
      <c r="W5" s="1" t="s">
        <v>61</v>
      </c>
      <c r="X5" s="23" t="s">
        <v>80</v>
      </c>
      <c r="Y5" s="15" t="s">
        <v>62</v>
      </c>
      <c r="Z5" s="15" t="s">
        <v>57</v>
      </c>
      <c r="AA5" s="1" t="s">
        <v>58</v>
      </c>
      <c r="AB5" s="1" t="s">
        <v>52</v>
      </c>
      <c r="AC5" s="1" t="s">
        <v>60</v>
      </c>
      <c r="AD5" s="15" t="s">
        <v>58</v>
      </c>
      <c r="AE5" s="15" t="s">
        <v>63</v>
      </c>
      <c r="AF5" s="77" t="s">
        <v>57</v>
      </c>
      <c r="AG5" s="15" t="s">
        <v>69</v>
      </c>
      <c r="AH5" s="15" t="s">
        <v>70</v>
      </c>
      <c r="AI5" s="15" t="s">
        <v>64</v>
      </c>
      <c r="AJ5" s="15" t="s">
        <v>65</v>
      </c>
      <c r="AK5" s="15" t="s">
        <v>66</v>
      </c>
      <c r="AL5" s="15" t="s">
        <v>67</v>
      </c>
      <c r="AM5" s="16" t="s">
        <v>7</v>
      </c>
      <c r="AN5" s="1" t="s">
        <v>49</v>
      </c>
      <c r="AO5" s="15" t="s">
        <v>57</v>
      </c>
      <c r="AP5" s="15" t="s">
        <v>58</v>
      </c>
      <c r="AQ5" s="15" t="s">
        <v>59</v>
      </c>
      <c r="AR5" s="1" t="s">
        <v>58</v>
      </c>
      <c r="AS5" s="1" t="s">
        <v>52</v>
      </c>
      <c r="AT5" s="1" t="s">
        <v>57</v>
      </c>
      <c r="AU5" s="1" t="s">
        <v>56</v>
      </c>
      <c r="AV5" s="1" t="s">
        <v>55</v>
      </c>
      <c r="AW5" s="15" t="s">
        <v>54</v>
      </c>
      <c r="AX5" s="15" t="s">
        <v>53</v>
      </c>
      <c r="AY5" s="15" t="s">
        <v>52</v>
      </c>
      <c r="AZ5" s="15" t="s">
        <v>51</v>
      </c>
      <c r="BA5" s="15" t="s">
        <v>50</v>
      </c>
      <c r="BB5" s="1" t="s">
        <v>21</v>
      </c>
    </row>
    <row r="6" spans="1:54" ht="16.5" customHeight="1">
      <c r="A6" s="5">
        <v>101</v>
      </c>
      <c r="B6" s="23" t="s">
        <v>27</v>
      </c>
      <c r="C6" s="31" t="s">
        <v>215</v>
      </c>
      <c r="D6" s="5" t="s">
        <v>17</v>
      </c>
      <c r="E6" s="23">
        <v>1</v>
      </c>
      <c r="F6" s="11">
        <v>1</v>
      </c>
      <c r="G6" s="11">
        <f>COUNTIF(D6,"一般男子")+COUNTIF(D6,"一般女子")</f>
        <v>1</v>
      </c>
      <c r="H6" s="11">
        <f>IF(G6=1,0,1)</f>
        <v>0</v>
      </c>
      <c r="I6" s="5"/>
      <c r="J6" s="5"/>
      <c r="K6" s="5">
        <f t="shared" ref="K6:K28" si="4">SUM(I6:J6)</f>
        <v>0</v>
      </c>
      <c r="L6" s="19">
        <f>COUNTIF(O6:BA6,"○")+COUNTIF(O6:BA6,"×")</f>
        <v>0</v>
      </c>
      <c r="M6" s="19">
        <f>H8</f>
        <v>0</v>
      </c>
      <c r="N6" s="53" t="s">
        <v>28</v>
      </c>
      <c r="O6" s="71"/>
      <c r="P6" s="71"/>
      <c r="Q6" s="71"/>
      <c r="R6" s="71"/>
      <c r="S6" s="71"/>
      <c r="T6" s="71"/>
      <c r="U6" s="71"/>
      <c r="V6" s="24"/>
      <c r="W6" s="71"/>
      <c r="X6" s="24"/>
      <c r="Y6" s="73"/>
      <c r="Z6" s="73"/>
      <c r="AA6" s="71"/>
      <c r="AB6" s="71"/>
      <c r="AC6" s="71"/>
      <c r="AD6" s="73"/>
      <c r="AE6" s="73"/>
      <c r="AF6" s="73"/>
      <c r="AG6" s="73"/>
      <c r="AH6" s="73"/>
      <c r="AI6" s="73"/>
      <c r="AJ6" s="73"/>
      <c r="AK6" s="4"/>
      <c r="AL6" s="4"/>
      <c r="AM6" s="17"/>
      <c r="AN6" s="12"/>
      <c r="AO6" s="4"/>
      <c r="AP6" s="4"/>
      <c r="AQ6" s="4"/>
      <c r="AR6" s="12"/>
      <c r="AS6" s="12"/>
      <c r="AT6" s="12"/>
      <c r="AU6" s="12"/>
      <c r="AV6" s="12"/>
      <c r="AW6" s="4"/>
      <c r="AX6" s="4"/>
      <c r="AY6" s="4"/>
      <c r="AZ6" s="4"/>
      <c r="BA6" s="4"/>
      <c r="BB6" s="5" t="str">
        <f t="shared" ref="BB6:BB36" si="5">B6</f>
        <v>塩瀬葉子</v>
      </c>
    </row>
    <row r="7" spans="1:54" ht="16.5" customHeight="1">
      <c r="A7" s="5">
        <v>107</v>
      </c>
      <c r="B7" s="23" t="s">
        <v>20</v>
      </c>
      <c r="C7" s="31" t="s">
        <v>216</v>
      </c>
      <c r="D7" s="5" t="s">
        <v>18</v>
      </c>
      <c r="E7" s="23">
        <v>1</v>
      </c>
      <c r="F7" s="11">
        <v>1</v>
      </c>
      <c r="G7" s="11">
        <f t="shared" ref="G7:G56" si="6">COUNTIF(D7,"一般男子")+COUNTIF(D7,"一般女子")</f>
        <v>1</v>
      </c>
      <c r="H7" s="11">
        <f t="shared" ref="H7:H56" si="7">IF(G7=1,0,1)</f>
        <v>0</v>
      </c>
      <c r="I7" s="5">
        <v>1</v>
      </c>
      <c r="J7" s="5"/>
      <c r="K7" s="5">
        <f t="shared" si="4"/>
        <v>1</v>
      </c>
      <c r="L7" s="19">
        <f t="shared" ref="L7:L56" si="8">COUNTIF(O7:BA7,"○")+COUNTIF(O7:BA7,"×")</f>
        <v>0</v>
      </c>
      <c r="M7" s="19">
        <f t="shared" ref="M7:M10" si="9">COUNTIF(O7:BA7,"○")+COUNTIF(O7:BA7,"△")</f>
        <v>1</v>
      </c>
      <c r="N7" s="53" t="s">
        <v>28</v>
      </c>
      <c r="O7" s="13"/>
      <c r="P7" s="13"/>
      <c r="Q7" s="13"/>
      <c r="R7" s="71"/>
      <c r="S7" s="71"/>
      <c r="T7" s="71"/>
      <c r="U7" s="71"/>
      <c r="V7" s="24"/>
      <c r="W7" s="14" t="s">
        <v>213</v>
      </c>
      <c r="X7" s="24"/>
      <c r="Y7" s="73"/>
      <c r="Z7" s="73"/>
      <c r="AA7" s="71"/>
      <c r="AB7" s="71"/>
      <c r="AC7" s="71"/>
      <c r="AD7" s="73"/>
      <c r="AE7" s="73"/>
      <c r="AF7" s="73"/>
      <c r="AG7" s="73"/>
      <c r="AH7" s="73"/>
      <c r="AI7" s="73"/>
      <c r="AJ7" s="73"/>
      <c r="AK7" s="4"/>
      <c r="AL7" s="4"/>
      <c r="AM7" s="71"/>
      <c r="AN7" s="12"/>
      <c r="AO7" s="4"/>
      <c r="AP7" s="4"/>
      <c r="AQ7" s="4"/>
      <c r="AR7" s="12"/>
      <c r="AS7" s="12"/>
      <c r="AT7" s="12"/>
      <c r="AU7" s="12"/>
      <c r="AV7" s="12"/>
      <c r="AW7" s="4"/>
      <c r="AX7" s="4"/>
      <c r="AY7" s="4"/>
      <c r="AZ7" s="4"/>
      <c r="BA7" s="4"/>
      <c r="BB7" s="5" t="str">
        <f t="shared" si="5"/>
        <v>高木金三郎</v>
      </c>
    </row>
    <row r="8" spans="1:54" ht="16.5" customHeight="1">
      <c r="A8" s="5">
        <v>109</v>
      </c>
      <c r="B8" s="23" t="s">
        <v>19</v>
      </c>
      <c r="C8" s="31" t="s">
        <v>217</v>
      </c>
      <c r="D8" s="5" t="s">
        <v>18</v>
      </c>
      <c r="E8" s="23">
        <v>1</v>
      </c>
      <c r="F8" s="11">
        <v>1</v>
      </c>
      <c r="G8" s="11">
        <f t="shared" si="6"/>
        <v>1</v>
      </c>
      <c r="H8" s="11">
        <f t="shared" si="7"/>
        <v>0</v>
      </c>
      <c r="I8" s="5">
        <v>1</v>
      </c>
      <c r="J8" s="5"/>
      <c r="K8" s="5">
        <f t="shared" si="4"/>
        <v>1</v>
      </c>
      <c r="L8" s="19">
        <f t="shared" si="8"/>
        <v>0</v>
      </c>
      <c r="M8" s="19">
        <f t="shared" si="9"/>
        <v>1</v>
      </c>
      <c r="N8" s="53" t="s">
        <v>28</v>
      </c>
      <c r="O8" s="14"/>
      <c r="P8" s="13"/>
      <c r="Q8" s="13"/>
      <c r="R8" s="71"/>
      <c r="S8" s="71"/>
      <c r="T8" s="71"/>
      <c r="U8" s="71"/>
      <c r="V8" s="24"/>
      <c r="W8" s="14" t="s">
        <v>213</v>
      </c>
      <c r="X8" s="24"/>
      <c r="Y8" s="73"/>
      <c r="Z8" s="73"/>
      <c r="AA8" s="71"/>
      <c r="AB8" s="71"/>
      <c r="AC8" s="71"/>
      <c r="AD8" s="73"/>
      <c r="AE8" s="73"/>
      <c r="AF8" s="73"/>
      <c r="AG8" s="73"/>
      <c r="AH8" s="73"/>
      <c r="AI8" s="73"/>
      <c r="AJ8" s="73"/>
      <c r="AK8" s="4"/>
      <c r="AL8" s="4"/>
      <c r="AM8" s="17"/>
      <c r="AN8" s="12"/>
      <c r="AO8" s="4"/>
      <c r="AP8" s="4"/>
      <c r="AQ8" s="4"/>
      <c r="AR8" s="12"/>
      <c r="AS8" s="12"/>
      <c r="AT8" s="12"/>
      <c r="AU8" s="12"/>
      <c r="AV8" s="12"/>
      <c r="AW8" s="4"/>
      <c r="AX8" s="4"/>
      <c r="AY8" s="4"/>
      <c r="AZ8" s="4"/>
      <c r="BA8" s="4"/>
      <c r="BB8" s="5" t="str">
        <f t="shared" si="5"/>
        <v>佐々木健太郎</v>
      </c>
    </row>
    <row r="9" spans="1:54" ht="16.5" customHeight="1">
      <c r="A9" s="5">
        <v>111</v>
      </c>
      <c r="B9" s="58" t="s">
        <v>242</v>
      </c>
      <c r="C9" s="59"/>
      <c r="D9" s="5" t="s">
        <v>18</v>
      </c>
      <c r="E9" s="5"/>
      <c r="F9" s="11">
        <v>1</v>
      </c>
      <c r="G9" s="11">
        <f t="shared" si="6"/>
        <v>1</v>
      </c>
      <c r="H9" s="11">
        <f t="shared" si="7"/>
        <v>0</v>
      </c>
      <c r="I9" s="11"/>
      <c r="J9" s="11"/>
      <c r="K9" s="5">
        <f t="shared" ref="K9" si="10">SUM(I9:J9)</f>
        <v>0</v>
      </c>
      <c r="L9" s="19">
        <f t="shared" ref="L9" si="11">COUNTIF(O9:BA9,"○")+COUNTIF(O9:BA9,"×")</f>
        <v>0</v>
      </c>
      <c r="M9" s="19">
        <f t="shared" ref="M9" si="12">COUNTIF(O9:BA9,"○")+COUNTIF(O9:BA9,"△")</f>
        <v>0</v>
      </c>
      <c r="N9" s="60" t="s">
        <v>41</v>
      </c>
      <c r="O9" s="13"/>
      <c r="P9" s="13"/>
      <c r="Q9" s="13"/>
      <c r="R9" s="13"/>
      <c r="S9" s="83"/>
      <c r="T9" s="83"/>
      <c r="U9" s="83"/>
      <c r="V9" s="25"/>
      <c r="W9" s="83"/>
      <c r="X9" s="24"/>
      <c r="Y9" s="73"/>
      <c r="Z9" s="73"/>
      <c r="AA9" s="83"/>
      <c r="AB9" s="83"/>
      <c r="AC9" s="83"/>
      <c r="AD9" s="73"/>
      <c r="AE9" s="73"/>
      <c r="AF9" s="73"/>
      <c r="AG9" s="73"/>
      <c r="AH9" s="73"/>
      <c r="AI9" s="73"/>
      <c r="AJ9" s="73"/>
      <c r="AK9" s="82"/>
      <c r="AL9" s="82"/>
      <c r="AM9" s="17"/>
      <c r="AN9" s="83"/>
      <c r="AO9" s="82"/>
      <c r="AP9" s="82"/>
      <c r="AQ9" s="82"/>
      <c r="AR9" s="83"/>
      <c r="AS9" s="83"/>
      <c r="AT9" s="83"/>
      <c r="AU9" s="83"/>
      <c r="AV9" s="83"/>
      <c r="AW9" s="82"/>
      <c r="AX9" s="82"/>
      <c r="AY9" s="82"/>
      <c r="AZ9" s="82"/>
      <c r="BA9" s="82"/>
      <c r="BB9" s="11" t="str">
        <f t="shared" ref="BB9" si="13">B9</f>
        <v>山崎秀樹</v>
      </c>
    </row>
    <row r="10" spans="1:54" ht="16.5" customHeight="1">
      <c r="A10" s="5">
        <v>111</v>
      </c>
      <c r="B10" s="58" t="s">
        <v>205</v>
      </c>
      <c r="C10" s="59" t="s">
        <v>204</v>
      </c>
      <c r="D10" s="5" t="s">
        <v>17</v>
      </c>
      <c r="E10" s="58">
        <v>1</v>
      </c>
      <c r="F10" s="11">
        <v>1</v>
      </c>
      <c r="G10" s="11">
        <f t="shared" si="6"/>
        <v>1</v>
      </c>
      <c r="H10" s="11">
        <f t="shared" si="7"/>
        <v>0</v>
      </c>
      <c r="I10" s="11">
        <v>1</v>
      </c>
      <c r="J10" s="11"/>
      <c r="K10" s="5">
        <f t="shared" si="4"/>
        <v>1</v>
      </c>
      <c r="L10" s="19">
        <f t="shared" si="8"/>
        <v>0</v>
      </c>
      <c r="M10" s="19">
        <f t="shared" si="9"/>
        <v>0</v>
      </c>
      <c r="N10" s="60" t="s">
        <v>41</v>
      </c>
      <c r="O10" s="13"/>
      <c r="P10" s="13"/>
      <c r="Q10" s="13"/>
      <c r="R10" s="13"/>
      <c r="S10" s="71"/>
      <c r="T10" s="71"/>
      <c r="U10" s="71"/>
      <c r="V10" s="25"/>
      <c r="W10" s="71"/>
      <c r="X10" s="24"/>
      <c r="Y10" s="73"/>
      <c r="Z10" s="73"/>
      <c r="AA10" s="71"/>
      <c r="AB10" s="71"/>
      <c r="AC10" s="71"/>
      <c r="AD10" s="73"/>
      <c r="AE10" s="73"/>
      <c r="AF10" s="73"/>
      <c r="AG10" s="73"/>
      <c r="AH10" s="73"/>
      <c r="AI10" s="73"/>
      <c r="AJ10" s="73"/>
      <c r="AK10" s="4"/>
      <c r="AL10" s="4"/>
      <c r="AM10" s="17"/>
      <c r="AN10" s="12"/>
      <c r="AO10" s="4"/>
      <c r="AP10" s="4"/>
      <c r="AQ10" s="4"/>
      <c r="AR10" s="12"/>
      <c r="AS10" s="12"/>
      <c r="AT10" s="12"/>
      <c r="AU10" s="12"/>
      <c r="AV10" s="12"/>
      <c r="AW10" s="4"/>
      <c r="AX10" s="4"/>
      <c r="AY10" s="4"/>
      <c r="AZ10" s="4"/>
      <c r="BA10" s="4"/>
      <c r="BB10" s="11" t="str">
        <f t="shared" si="5"/>
        <v>山﨑美砂子</v>
      </c>
    </row>
    <row r="11" spans="1:54" ht="16.5" customHeight="1">
      <c r="A11" s="5">
        <v>111</v>
      </c>
      <c r="B11" s="58" t="s">
        <v>206</v>
      </c>
      <c r="C11" s="59" t="s">
        <v>201</v>
      </c>
      <c r="D11" s="5" t="s">
        <v>178</v>
      </c>
      <c r="E11" s="5"/>
      <c r="F11" s="11">
        <v>1</v>
      </c>
      <c r="G11" s="11">
        <f t="shared" si="6"/>
        <v>0</v>
      </c>
      <c r="H11" s="11">
        <f t="shared" si="7"/>
        <v>1</v>
      </c>
      <c r="I11" s="11">
        <v>1</v>
      </c>
      <c r="J11" s="5"/>
      <c r="K11" s="5">
        <f t="shared" si="4"/>
        <v>1</v>
      </c>
      <c r="L11" s="19">
        <f t="shared" si="8"/>
        <v>5</v>
      </c>
      <c r="M11" s="19">
        <f t="shared" ref="M11:M13" si="14">COUNTIF(O11:BA11,"○")</f>
        <v>4</v>
      </c>
      <c r="N11" s="53" t="s">
        <v>40</v>
      </c>
      <c r="O11" s="14" t="s">
        <v>223</v>
      </c>
      <c r="P11" s="13"/>
      <c r="Q11" s="13"/>
      <c r="R11" s="71"/>
      <c r="S11" s="71"/>
      <c r="T11" s="71"/>
      <c r="U11" s="14" t="s">
        <v>72</v>
      </c>
      <c r="V11" s="24"/>
      <c r="W11" s="71"/>
      <c r="X11" s="25"/>
      <c r="Y11" s="73"/>
      <c r="Z11" s="73"/>
      <c r="AA11" s="14" t="s">
        <v>221</v>
      </c>
      <c r="AB11" s="71" t="s">
        <v>222</v>
      </c>
      <c r="AC11" s="71"/>
      <c r="AD11" s="73" t="s">
        <v>72</v>
      </c>
      <c r="AE11" s="73"/>
      <c r="AF11" s="73"/>
      <c r="AG11" s="73"/>
      <c r="AH11" s="73"/>
      <c r="AI11" s="73"/>
      <c r="AJ11" s="73"/>
      <c r="AK11" s="4"/>
      <c r="AL11" s="4"/>
      <c r="AM11" s="17"/>
      <c r="AN11" s="12"/>
      <c r="AO11" s="4"/>
      <c r="AP11" s="4" t="s">
        <v>164</v>
      </c>
      <c r="AQ11" s="4"/>
      <c r="AR11" s="12"/>
      <c r="AS11" s="12"/>
      <c r="AT11" s="12"/>
      <c r="AU11" s="12"/>
      <c r="AV11" s="12"/>
      <c r="AW11" s="4"/>
      <c r="AX11" s="4"/>
      <c r="AY11" s="4"/>
      <c r="AZ11" s="4"/>
      <c r="BA11" s="4"/>
      <c r="BB11" s="5" t="str">
        <f t="shared" si="5"/>
        <v>山﨑昌太郎</v>
      </c>
    </row>
    <row r="12" spans="1:54" ht="16.5" customHeight="1">
      <c r="A12" s="5">
        <v>111</v>
      </c>
      <c r="B12" s="58" t="s">
        <v>207</v>
      </c>
      <c r="C12" s="59" t="s">
        <v>202</v>
      </c>
      <c r="D12" s="5" t="s">
        <v>178</v>
      </c>
      <c r="E12" s="5"/>
      <c r="F12" s="11">
        <v>1</v>
      </c>
      <c r="G12" s="11">
        <f t="shared" si="6"/>
        <v>0</v>
      </c>
      <c r="H12" s="11">
        <f t="shared" si="7"/>
        <v>1</v>
      </c>
      <c r="I12" s="11">
        <v>1</v>
      </c>
      <c r="J12" s="5"/>
      <c r="K12" s="5">
        <f t="shared" si="4"/>
        <v>1</v>
      </c>
      <c r="L12" s="19">
        <f t="shared" si="8"/>
        <v>9</v>
      </c>
      <c r="M12" s="19">
        <f t="shared" si="14"/>
        <v>5</v>
      </c>
      <c r="N12" s="53" t="s">
        <v>40</v>
      </c>
      <c r="O12" s="14" t="s">
        <v>223</v>
      </c>
      <c r="P12" s="13"/>
      <c r="Q12" s="13"/>
      <c r="R12" s="71"/>
      <c r="S12" s="71"/>
      <c r="T12" s="71"/>
      <c r="U12" s="14" t="s">
        <v>72</v>
      </c>
      <c r="V12" s="24"/>
      <c r="W12" s="71"/>
      <c r="X12" s="25"/>
      <c r="Y12" s="73"/>
      <c r="Z12" s="73"/>
      <c r="AA12" s="14" t="s">
        <v>221</v>
      </c>
      <c r="AB12" s="71" t="s">
        <v>222</v>
      </c>
      <c r="AC12" s="71"/>
      <c r="AD12" s="73" t="s">
        <v>72</v>
      </c>
      <c r="AE12" s="73"/>
      <c r="AF12" s="73"/>
      <c r="AG12" s="74" t="s">
        <v>223</v>
      </c>
      <c r="AH12" s="73"/>
      <c r="AI12" s="73"/>
      <c r="AJ12" s="73"/>
      <c r="AK12" s="4"/>
      <c r="AL12" s="4"/>
      <c r="AM12" s="17"/>
      <c r="AN12" s="14" t="s">
        <v>223</v>
      </c>
      <c r="AO12" s="4"/>
      <c r="AP12" s="4" t="s">
        <v>164</v>
      </c>
      <c r="AQ12" s="4"/>
      <c r="AR12" s="14" t="s">
        <v>221</v>
      </c>
      <c r="AS12" s="12" t="s">
        <v>222</v>
      </c>
      <c r="AT12" s="12"/>
      <c r="AU12" s="14" t="s">
        <v>225</v>
      </c>
      <c r="AV12" s="12"/>
      <c r="AW12" s="4"/>
      <c r="AX12" s="4"/>
      <c r="AY12" s="4"/>
      <c r="AZ12" s="4"/>
      <c r="BA12" s="4"/>
      <c r="BB12" s="5" t="str">
        <f t="shared" si="5"/>
        <v>山﨑慶一郎</v>
      </c>
    </row>
    <row r="13" spans="1:54" ht="16.5" customHeight="1">
      <c r="A13" s="5">
        <v>111</v>
      </c>
      <c r="B13" s="58" t="s">
        <v>208</v>
      </c>
      <c r="C13" s="59" t="s">
        <v>85</v>
      </c>
      <c r="D13" s="5" t="s">
        <v>210</v>
      </c>
      <c r="E13" s="5"/>
      <c r="F13" s="11">
        <v>1</v>
      </c>
      <c r="G13" s="11">
        <f t="shared" si="6"/>
        <v>0</v>
      </c>
      <c r="H13" s="11">
        <f t="shared" si="7"/>
        <v>1</v>
      </c>
      <c r="I13" s="5"/>
      <c r="J13" s="5">
        <v>1</v>
      </c>
      <c r="K13" s="5">
        <f t="shared" si="4"/>
        <v>1</v>
      </c>
      <c r="L13" s="19">
        <f t="shared" si="8"/>
        <v>2</v>
      </c>
      <c r="M13" s="19">
        <f t="shared" si="14"/>
        <v>2</v>
      </c>
      <c r="N13" s="53" t="s">
        <v>40</v>
      </c>
      <c r="O13" s="14"/>
      <c r="P13" s="13"/>
      <c r="Q13" s="13"/>
      <c r="R13" s="71"/>
      <c r="S13" s="71"/>
      <c r="T13" s="71"/>
      <c r="U13" s="71"/>
      <c r="V13" s="24"/>
      <c r="W13" s="71"/>
      <c r="X13" s="24" t="s">
        <v>72</v>
      </c>
      <c r="Y13" s="73"/>
      <c r="Z13" s="73"/>
      <c r="AA13" s="71"/>
      <c r="AB13" s="71"/>
      <c r="AC13" s="71"/>
      <c r="AD13" s="73"/>
      <c r="AE13" s="73"/>
      <c r="AF13" s="73"/>
      <c r="AG13" s="73"/>
      <c r="AH13" s="73"/>
      <c r="AI13" s="73"/>
      <c r="AJ13" s="73"/>
      <c r="AK13" s="4"/>
      <c r="AL13" s="4"/>
      <c r="AM13" s="17"/>
      <c r="AN13" s="14" t="s">
        <v>72</v>
      </c>
      <c r="AO13" s="4"/>
      <c r="AP13" s="4"/>
      <c r="AQ13" s="4"/>
      <c r="AR13" s="12"/>
      <c r="AS13" s="12"/>
      <c r="AT13" s="12"/>
      <c r="AU13" s="12"/>
      <c r="AV13" s="12"/>
      <c r="AW13" s="4"/>
      <c r="AX13" s="4"/>
      <c r="AY13" s="4"/>
      <c r="AZ13" s="4"/>
      <c r="BA13" s="4"/>
      <c r="BB13" s="5" t="str">
        <f t="shared" si="5"/>
        <v>山﨑悠真</v>
      </c>
    </row>
    <row r="14" spans="1:54" ht="16.5" customHeight="1">
      <c r="A14" s="5">
        <v>111</v>
      </c>
      <c r="B14" s="58" t="s">
        <v>209</v>
      </c>
      <c r="C14" s="59" t="s">
        <v>203</v>
      </c>
      <c r="D14" s="5" t="s">
        <v>18</v>
      </c>
      <c r="E14" s="5"/>
      <c r="F14" s="11">
        <v>1</v>
      </c>
      <c r="G14" s="11">
        <f t="shared" si="6"/>
        <v>1</v>
      </c>
      <c r="H14" s="11">
        <f t="shared" si="7"/>
        <v>0</v>
      </c>
      <c r="I14" s="11">
        <v>1</v>
      </c>
      <c r="J14" s="11"/>
      <c r="K14" s="5">
        <f>SUM(I14:J14)</f>
        <v>1</v>
      </c>
      <c r="L14" s="19">
        <f t="shared" si="8"/>
        <v>0</v>
      </c>
      <c r="M14" s="19">
        <f t="shared" ref="M14:M56" si="15">COUNTIF(O14:BA14,"○")+COUNTIF(O14:BA14,"△")</f>
        <v>0</v>
      </c>
      <c r="N14" s="60" t="s">
        <v>41</v>
      </c>
      <c r="O14" s="13"/>
      <c r="P14" s="13"/>
      <c r="Q14" s="13"/>
      <c r="R14" s="13"/>
      <c r="S14" s="71"/>
      <c r="T14" s="71"/>
      <c r="U14" s="71"/>
      <c r="V14" s="25"/>
      <c r="W14" s="71"/>
      <c r="X14" s="24"/>
      <c r="Y14" s="73"/>
      <c r="Z14" s="73"/>
      <c r="AA14" s="71"/>
      <c r="AB14" s="71"/>
      <c r="AC14" s="71"/>
      <c r="AD14" s="73"/>
      <c r="AE14" s="73"/>
      <c r="AF14" s="73"/>
      <c r="AG14" s="73"/>
      <c r="AH14" s="73"/>
      <c r="AI14" s="73"/>
      <c r="AJ14" s="73"/>
      <c r="AK14" s="4"/>
      <c r="AL14" s="4"/>
      <c r="AM14" s="17"/>
      <c r="AN14" s="12"/>
      <c r="AO14" s="4"/>
      <c r="AP14" s="4"/>
      <c r="AQ14" s="4"/>
      <c r="AR14" s="12"/>
      <c r="AS14" s="12"/>
      <c r="AT14" s="12"/>
      <c r="AU14" s="12"/>
      <c r="AV14" s="12"/>
      <c r="AW14" s="4"/>
      <c r="AX14" s="4"/>
      <c r="AY14" s="4"/>
      <c r="AZ14" s="4"/>
      <c r="BA14" s="4"/>
      <c r="BB14" s="11" t="str">
        <f t="shared" si="5"/>
        <v>山﨑義博</v>
      </c>
    </row>
    <row r="15" spans="1:54" ht="16.5" customHeight="1">
      <c r="A15" s="5">
        <v>115</v>
      </c>
      <c r="B15" s="23" t="s">
        <v>12</v>
      </c>
      <c r="C15" s="31" t="s">
        <v>218</v>
      </c>
      <c r="D15" s="5" t="s">
        <v>18</v>
      </c>
      <c r="E15" s="23">
        <v>1</v>
      </c>
      <c r="F15" s="11">
        <v>1</v>
      </c>
      <c r="G15" s="11">
        <f t="shared" si="6"/>
        <v>1</v>
      </c>
      <c r="H15" s="11">
        <f t="shared" si="7"/>
        <v>0</v>
      </c>
      <c r="I15" s="5">
        <v>1</v>
      </c>
      <c r="J15" s="5"/>
      <c r="K15" s="5">
        <f t="shared" si="4"/>
        <v>1</v>
      </c>
      <c r="L15" s="19">
        <f t="shared" si="8"/>
        <v>0</v>
      </c>
      <c r="M15" s="19">
        <f t="shared" si="15"/>
        <v>1</v>
      </c>
      <c r="N15" s="53" t="s">
        <v>28</v>
      </c>
      <c r="O15" s="14"/>
      <c r="P15" s="13"/>
      <c r="Q15" s="13"/>
      <c r="R15" s="71"/>
      <c r="S15" s="71"/>
      <c r="T15" s="71"/>
      <c r="U15" s="71"/>
      <c r="V15" s="24"/>
      <c r="W15" s="71"/>
      <c r="X15" s="24"/>
      <c r="Y15" s="73"/>
      <c r="Z15" s="73"/>
      <c r="AA15" s="71"/>
      <c r="AB15" s="71"/>
      <c r="AC15" s="71" t="s">
        <v>231</v>
      </c>
      <c r="AD15" s="73"/>
      <c r="AE15" s="73"/>
      <c r="AF15" s="73"/>
      <c r="AG15" s="73"/>
      <c r="AH15" s="73"/>
      <c r="AI15" s="73"/>
      <c r="AJ15" s="73"/>
      <c r="AK15" s="4"/>
      <c r="AL15" s="4"/>
      <c r="AM15" s="17"/>
      <c r="AN15" s="12"/>
      <c r="AO15" s="4"/>
      <c r="AP15" s="4"/>
      <c r="AQ15" s="4"/>
      <c r="AR15" s="12"/>
      <c r="AS15" s="12"/>
      <c r="AT15" s="12"/>
      <c r="AU15" s="12"/>
      <c r="AV15" s="12"/>
      <c r="AW15" s="4"/>
      <c r="AX15" s="4"/>
      <c r="AY15" s="4"/>
      <c r="AZ15" s="4"/>
      <c r="BA15" s="4"/>
      <c r="BB15" s="5" t="str">
        <f t="shared" si="5"/>
        <v>河本政美</v>
      </c>
    </row>
    <row r="16" spans="1:54" ht="16.5" customHeight="1">
      <c r="A16" s="5">
        <v>118</v>
      </c>
      <c r="B16" s="58" t="s">
        <v>146</v>
      </c>
      <c r="C16" s="59"/>
      <c r="D16" s="5" t="s">
        <v>18</v>
      </c>
      <c r="E16" s="58">
        <v>1</v>
      </c>
      <c r="F16" s="11">
        <v>1</v>
      </c>
      <c r="G16" s="11">
        <f t="shared" si="6"/>
        <v>1</v>
      </c>
      <c r="H16" s="11">
        <f t="shared" si="7"/>
        <v>0</v>
      </c>
      <c r="I16" s="5">
        <v>1</v>
      </c>
      <c r="J16" s="5"/>
      <c r="K16" s="5">
        <f t="shared" si="4"/>
        <v>1</v>
      </c>
      <c r="L16" s="19">
        <f t="shared" si="8"/>
        <v>0</v>
      </c>
      <c r="M16" s="19">
        <f t="shared" si="15"/>
        <v>1</v>
      </c>
      <c r="N16" s="60" t="s">
        <v>41</v>
      </c>
      <c r="O16" s="13"/>
      <c r="P16" s="13"/>
      <c r="Q16" s="13"/>
      <c r="R16" s="13"/>
      <c r="S16" s="71"/>
      <c r="T16" s="71"/>
      <c r="U16" s="71"/>
      <c r="V16" s="25"/>
      <c r="W16" s="71"/>
      <c r="X16" s="24"/>
      <c r="Y16" s="73"/>
      <c r="Z16" s="73"/>
      <c r="AA16" s="71"/>
      <c r="AB16" s="71"/>
      <c r="AC16" s="71" t="s">
        <v>231</v>
      </c>
      <c r="AD16" s="73"/>
      <c r="AE16" s="73"/>
      <c r="AF16" s="73"/>
      <c r="AG16" s="73"/>
      <c r="AH16" s="73"/>
      <c r="AI16" s="73"/>
      <c r="AJ16" s="73"/>
      <c r="AK16" s="4"/>
      <c r="AL16" s="4"/>
      <c r="AM16" s="17"/>
      <c r="AN16" s="12"/>
      <c r="AO16" s="4"/>
      <c r="AP16" s="4"/>
      <c r="AQ16" s="4"/>
      <c r="AR16" s="12"/>
      <c r="AS16" s="12"/>
      <c r="AT16" s="12"/>
      <c r="AU16" s="12"/>
      <c r="AV16" s="12"/>
      <c r="AW16" s="4"/>
      <c r="AX16" s="4"/>
      <c r="AY16" s="4"/>
      <c r="AZ16" s="4"/>
      <c r="BA16" s="4"/>
      <c r="BB16" s="5" t="str">
        <f t="shared" si="5"/>
        <v>中平管理人</v>
      </c>
    </row>
    <row r="17" spans="1:54" ht="16.5" customHeight="1">
      <c r="A17" s="5">
        <v>118</v>
      </c>
      <c r="B17" s="58" t="s">
        <v>234</v>
      </c>
      <c r="C17" s="59"/>
      <c r="D17" s="5" t="s">
        <v>17</v>
      </c>
      <c r="E17" s="5"/>
      <c r="F17" s="11">
        <v>1</v>
      </c>
      <c r="G17" s="11">
        <f t="shared" si="6"/>
        <v>1</v>
      </c>
      <c r="H17" s="11">
        <f t="shared" si="7"/>
        <v>0</v>
      </c>
      <c r="I17" s="5">
        <v>1</v>
      </c>
      <c r="J17" s="5"/>
      <c r="K17" s="5">
        <f t="shared" si="4"/>
        <v>1</v>
      </c>
      <c r="L17" s="19">
        <f t="shared" si="8"/>
        <v>0</v>
      </c>
      <c r="M17" s="19">
        <f t="shared" si="15"/>
        <v>2</v>
      </c>
      <c r="N17" s="60" t="s">
        <v>41</v>
      </c>
      <c r="O17" s="13"/>
      <c r="P17" s="13"/>
      <c r="Q17" s="13"/>
      <c r="R17" s="13"/>
      <c r="S17" s="71"/>
      <c r="T17" s="71"/>
      <c r="U17" s="71"/>
      <c r="V17" s="25"/>
      <c r="W17" s="71"/>
      <c r="X17" s="24"/>
      <c r="Y17" s="73"/>
      <c r="Z17" s="73"/>
      <c r="AA17" s="71"/>
      <c r="AB17" s="71"/>
      <c r="AC17" s="71" t="s">
        <v>231</v>
      </c>
      <c r="AD17" s="73"/>
      <c r="AE17" s="73"/>
      <c r="AF17" s="73"/>
      <c r="AG17" s="73"/>
      <c r="AH17" s="73"/>
      <c r="AI17" s="73"/>
      <c r="AJ17" s="73"/>
      <c r="AK17" s="4"/>
      <c r="AL17" s="4"/>
      <c r="AM17" s="17" t="s">
        <v>237</v>
      </c>
      <c r="AN17" s="12"/>
      <c r="AO17" s="4"/>
      <c r="AP17" s="4"/>
      <c r="AQ17" s="4"/>
      <c r="AR17" s="12"/>
      <c r="AS17" s="12"/>
      <c r="AT17" s="12"/>
      <c r="AU17" s="12"/>
      <c r="AV17" s="12"/>
      <c r="AW17" s="4"/>
      <c r="AX17" s="4"/>
      <c r="AY17" s="4"/>
      <c r="AZ17" s="4"/>
      <c r="BA17" s="4"/>
      <c r="BB17" s="5" t="str">
        <f t="shared" si="5"/>
        <v>中平奥様</v>
      </c>
    </row>
    <row r="18" spans="1:54" ht="16.5" customHeight="1">
      <c r="A18" s="5">
        <v>221</v>
      </c>
      <c r="B18" s="58" t="s">
        <v>87</v>
      </c>
      <c r="C18" s="59" t="s">
        <v>86</v>
      </c>
      <c r="D18" s="5" t="s">
        <v>18</v>
      </c>
      <c r="E18" s="58">
        <v>1</v>
      </c>
      <c r="F18" s="11">
        <v>1</v>
      </c>
      <c r="G18" s="11">
        <f t="shared" si="6"/>
        <v>1</v>
      </c>
      <c r="H18" s="11">
        <f t="shared" si="7"/>
        <v>0</v>
      </c>
      <c r="I18" s="5">
        <v>1</v>
      </c>
      <c r="J18" s="5"/>
      <c r="K18" s="5">
        <f t="shared" si="4"/>
        <v>1</v>
      </c>
      <c r="L18" s="19">
        <f t="shared" si="8"/>
        <v>6</v>
      </c>
      <c r="M18" s="19">
        <f t="shared" si="15"/>
        <v>5</v>
      </c>
      <c r="N18" s="53" t="s">
        <v>40</v>
      </c>
      <c r="O18" s="14"/>
      <c r="P18" s="14"/>
      <c r="Q18" s="14" t="s">
        <v>72</v>
      </c>
      <c r="R18" s="14"/>
      <c r="S18" s="71"/>
      <c r="T18" s="71"/>
      <c r="U18" s="71"/>
      <c r="V18" s="24"/>
      <c r="W18" s="71"/>
      <c r="X18" s="24"/>
      <c r="Y18" s="74" t="s">
        <v>233</v>
      </c>
      <c r="Z18" s="73"/>
      <c r="AA18" s="71"/>
      <c r="AB18" s="71"/>
      <c r="AC18" s="71"/>
      <c r="AD18" s="73"/>
      <c r="AE18" s="73" t="s">
        <v>72</v>
      </c>
      <c r="AF18" s="73"/>
      <c r="AG18" s="73"/>
      <c r="AH18" s="73"/>
      <c r="AI18" s="73" t="s">
        <v>72</v>
      </c>
      <c r="AJ18" s="73"/>
      <c r="AK18" s="4"/>
      <c r="AL18" s="4"/>
      <c r="AM18" s="17"/>
      <c r="AN18" s="12"/>
      <c r="AO18" s="4"/>
      <c r="AP18" s="4"/>
      <c r="AQ18" s="4" t="s">
        <v>164</v>
      </c>
      <c r="AR18" s="12"/>
      <c r="AS18" s="12"/>
      <c r="AT18" s="12"/>
      <c r="AU18" s="12"/>
      <c r="AV18" s="12"/>
      <c r="AW18" s="4"/>
      <c r="AX18" s="4"/>
      <c r="AY18" s="4"/>
      <c r="AZ18" s="74" t="s">
        <v>232</v>
      </c>
      <c r="BA18" s="4"/>
      <c r="BB18" s="5" t="str">
        <f t="shared" si="5"/>
        <v>金沢台彦</v>
      </c>
    </row>
    <row r="19" spans="1:54" ht="16.5" customHeight="1">
      <c r="A19" s="5">
        <v>221</v>
      </c>
      <c r="B19" s="58" t="s">
        <v>74</v>
      </c>
      <c r="C19" s="59" t="s">
        <v>187</v>
      </c>
      <c r="D19" s="5" t="s">
        <v>17</v>
      </c>
      <c r="E19" s="5"/>
      <c r="F19" s="11">
        <v>1</v>
      </c>
      <c r="G19" s="11">
        <f t="shared" si="6"/>
        <v>1</v>
      </c>
      <c r="H19" s="11">
        <f t="shared" si="7"/>
        <v>0</v>
      </c>
      <c r="I19" s="5">
        <v>1</v>
      </c>
      <c r="J19" s="5"/>
      <c r="K19" s="5">
        <f t="shared" si="4"/>
        <v>1</v>
      </c>
      <c r="L19" s="19">
        <f t="shared" si="8"/>
        <v>0</v>
      </c>
      <c r="M19" s="19">
        <f t="shared" si="15"/>
        <v>1</v>
      </c>
      <c r="N19" s="60" t="s">
        <v>41</v>
      </c>
      <c r="O19" s="14"/>
      <c r="P19" s="14"/>
      <c r="Q19" s="14"/>
      <c r="R19" s="14"/>
      <c r="S19" s="71"/>
      <c r="T19" s="71"/>
      <c r="U19" s="71"/>
      <c r="V19" s="25"/>
      <c r="W19" s="71"/>
      <c r="X19" s="24"/>
      <c r="Y19" s="73"/>
      <c r="Z19" s="73"/>
      <c r="AA19" s="71"/>
      <c r="AB19" s="71"/>
      <c r="AC19" s="71"/>
      <c r="AD19" s="73"/>
      <c r="AE19" s="73"/>
      <c r="AF19" s="73"/>
      <c r="AG19" s="73"/>
      <c r="AH19" s="73"/>
      <c r="AI19" s="73"/>
      <c r="AJ19" s="73"/>
      <c r="AK19" s="4"/>
      <c r="AL19" s="4"/>
      <c r="AM19" s="17" t="s">
        <v>237</v>
      </c>
      <c r="AN19" s="12"/>
      <c r="AO19" s="4"/>
      <c r="AP19" s="4"/>
      <c r="AQ19" s="4"/>
      <c r="AR19" s="12"/>
      <c r="AS19" s="12"/>
      <c r="AT19" s="12"/>
      <c r="AU19" s="12"/>
      <c r="AV19" s="12"/>
      <c r="AW19" s="4"/>
      <c r="AX19" s="4"/>
      <c r="AY19" s="4"/>
      <c r="AZ19" s="73"/>
      <c r="BA19" s="4"/>
      <c r="BB19" s="11" t="str">
        <f t="shared" si="5"/>
        <v>金沢京子</v>
      </c>
    </row>
    <row r="20" spans="1:54" ht="16.5" customHeight="1">
      <c r="A20" s="5">
        <v>221</v>
      </c>
      <c r="B20" s="58" t="s">
        <v>189</v>
      </c>
      <c r="C20" s="59" t="s">
        <v>188</v>
      </c>
      <c r="D20" s="5" t="s">
        <v>75</v>
      </c>
      <c r="E20" s="5"/>
      <c r="F20" s="11">
        <v>1</v>
      </c>
      <c r="G20" s="11">
        <f t="shared" si="6"/>
        <v>0</v>
      </c>
      <c r="H20" s="11">
        <f t="shared" si="7"/>
        <v>1</v>
      </c>
      <c r="I20" s="5"/>
      <c r="J20" s="5"/>
      <c r="K20" s="5">
        <f t="shared" si="4"/>
        <v>0</v>
      </c>
      <c r="L20" s="19">
        <f t="shared" si="8"/>
        <v>0</v>
      </c>
      <c r="M20" s="19">
        <f t="shared" si="15"/>
        <v>0</v>
      </c>
      <c r="N20" s="60" t="s">
        <v>41</v>
      </c>
      <c r="O20" s="14"/>
      <c r="P20" s="14"/>
      <c r="Q20" s="14"/>
      <c r="R20" s="14"/>
      <c r="S20" s="71"/>
      <c r="T20" s="71"/>
      <c r="U20" s="71"/>
      <c r="V20" s="25"/>
      <c r="W20" s="71"/>
      <c r="X20" s="24"/>
      <c r="Y20" s="73"/>
      <c r="Z20" s="73"/>
      <c r="AA20" s="71"/>
      <c r="AB20" s="71"/>
      <c r="AC20" s="71"/>
      <c r="AD20" s="73"/>
      <c r="AE20" s="73"/>
      <c r="AF20" s="73"/>
      <c r="AG20" s="73"/>
      <c r="AH20" s="73"/>
      <c r="AI20" s="73"/>
      <c r="AJ20" s="73"/>
      <c r="AK20" s="4"/>
      <c r="AL20" s="4"/>
      <c r="AM20" s="17"/>
      <c r="AN20" s="12"/>
      <c r="AO20" s="4"/>
      <c r="AP20" s="4"/>
      <c r="AQ20" s="4"/>
      <c r="AR20" s="12"/>
      <c r="AS20" s="12"/>
      <c r="AT20" s="12"/>
      <c r="AU20" s="12"/>
      <c r="AV20" s="12"/>
      <c r="AW20" s="4"/>
      <c r="AX20" s="4"/>
      <c r="AY20" s="4"/>
      <c r="AZ20" s="4"/>
      <c r="BA20" s="4"/>
      <c r="BB20" s="11" t="str">
        <f t="shared" si="5"/>
        <v>金沢怜央奈</v>
      </c>
    </row>
    <row r="21" spans="1:54" ht="16.5" customHeight="1">
      <c r="A21" s="5">
        <v>307</v>
      </c>
      <c r="B21" s="58" t="s">
        <v>91</v>
      </c>
      <c r="C21" s="59" t="s">
        <v>88</v>
      </c>
      <c r="D21" s="5" t="s">
        <v>18</v>
      </c>
      <c r="E21" s="58">
        <v>1</v>
      </c>
      <c r="F21" s="11">
        <v>1</v>
      </c>
      <c r="G21" s="11">
        <f t="shared" si="6"/>
        <v>1</v>
      </c>
      <c r="H21" s="11">
        <f t="shared" si="7"/>
        <v>0</v>
      </c>
      <c r="I21" s="5">
        <v>1</v>
      </c>
      <c r="J21" s="5"/>
      <c r="K21" s="5">
        <f t="shared" si="4"/>
        <v>1</v>
      </c>
      <c r="L21" s="19">
        <f t="shared" si="8"/>
        <v>3</v>
      </c>
      <c r="M21" s="19">
        <f t="shared" si="15"/>
        <v>4</v>
      </c>
      <c r="N21" s="53" t="s">
        <v>40</v>
      </c>
      <c r="O21" s="14"/>
      <c r="P21" s="13"/>
      <c r="Q21" s="13"/>
      <c r="R21" s="71"/>
      <c r="S21" s="71"/>
      <c r="T21" s="71"/>
      <c r="U21" s="71"/>
      <c r="V21" s="24"/>
      <c r="W21" s="71"/>
      <c r="X21" s="24"/>
      <c r="Y21" s="73" t="s">
        <v>231</v>
      </c>
      <c r="Z21" s="73"/>
      <c r="AA21" s="71"/>
      <c r="AB21" s="71"/>
      <c r="AC21" s="14" t="s">
        <v>72</v>
      </c>
      <c r="AD21" s="73"/>
      <c r="AE21" s="73"/>
      <c r="AF21" s="73"/>
      <c r="AG21" s="73"/>
      <c r="AH21" s="73"/>
      <c r="AI21" s="73"/>
      <c r="AJ21" s="73"/>
      <c r="AK21" s="4"/>
      <c r="AL21" s="4"/>
      <c r="AM21" s="17"/>
      <c r="AN21" s="14" t="s">
        <v>72</v>
      </c>
      <c r="AO21" s="4"/>
      <c r="AP21" s="4"/>
      <c r="AQ21" s="73" t="s">
        <v>231</v>
      </c>
      <c r="AR21" s="12"/>
      <c r="AS21" s="12"/>
      <c r="AT21" s="12"/>
      <c r="AU21" s="12"/>
      <c r="AV21" s="12"/>
      <c r="AW21" s="4"/>
      <c r="AX21" s="4"/>
      <c r="AY21" s="4"/>
      <c r="AZ21" s="74" t="s">
        <v>223</v>
      </c>
      <c r="BA21" s="4"/>
      <c r="BB21" s="5" t="str">
        <f t="shared" si="5"/>
        <v>岩本樹</v>
      </c>
    </row>
    <row r="22" spans="1:54" ht="16.5" customHeight="1">
      <c r="A22" s="5">
        <v>307</v>
      </c>
      <c r="B22" s="58" t="s">
        <v>92</v>
      </c>
      <c r="C22" s="59" t="s">
        <v>89</v>
      </c>
      <c r="D22" s="5" t="s">
        <v>17</v>
      </c>
      <c r="E22" s="5"/>
      <c r="F22" s="11">
        <v>1</v>
      </c>
      <c r="G22" s="11">
        <f t="shared" si="6"/>
        <v>1</v>
      </c>
      <c r="H22" s="11">
        <f t="shared" si="7"/>
        <v>0</v>
      </c>
      <c r="I22" s="5">
        <v>1</v>
      </c>
      <c r="J22" s="5"/>
      <c r="K22" s="5">
        <f t="shared" si="4"/>
        <v>1</v>
      </c>
      <c r="L22" s="19">
        <f t="shared" si="8"/>
        <v>2</v>
      </c>
      <c r="M22" s="19">
        <f t="shared" si="15"/>
        <v>4</v>
      </c>
      <c r="N22" s="53" t="s">
        <v>40</v>
      </c>
      <c r="O22" s="14"/>
      <c r="P22" s="13"/>
      <c r="Q22" s="13"/>
      <c r="R22" s="71"/>
      <c r="S22" s="71"/>
      <c r="T22" s="71"/>
      <c r="U22" s="71"/>
      <c r="V22" s="24" t="s">
        <v>72</v>
      </c>
      <c r="W22" s="71"/>
      <c r="X22" s="24"/>
      <c r="Y22" s="73"/>
      <c r="Z22" s="73"/>
      <c r="AA22" s="71"/>
      <c r="AB22" s="71"/>
      <c r="AC22" s="71"/>
      <c r="AD22" s="73"/>
      <c r="AE22" s="73"/>
      <c r="AF22" s="74" t="s">
        <v>225</v>
      </c>
      <c r="AG22" s="73"/>
      <c r="AH22" s="73"/>
      <c r="AI22" s="73"/>
      <c r="AJ22" s="73"/>
      <c r="AK22" s="4"/>
      <c r="AL22" s="4"/>
      <c r="AM22" s="17" t="s">
        <v>237</v>
      </c>
      <c r="AN22" s="12"/>
      <c r="AO22" s="70" t="s">
        <v>231</v>
      </c>
      <c r="AP22" s="4"/>
      <c r="AQ22" s="4"/>
      <c r="AR22" s="12"/>
      <c r="AS22" s="12"/>
      <c r="AT22" s="71" t="s">
        <v>231</v>
      </c>
      <c r="AU22" s="12"/>
      <c r="AV22" s="12"/>
      <c r="AW22" s="4"/>
      <c r="AX22" s="4"/>
      <c r="AY22" s="4"/>
      <c r="AZ22" s="73"/>
      <c r="BA22" s="4"/>
      <c r="BB22" s="5" t="str">
        <f t="shared" si="5"/>
        <v>岩本緑里</v>
      </c>
    </row>
    <row r="23" spans="1:54" ht="16.5" customHeight="1">
      <c r="A23" s="5">
        <v>307</v>
      </c>
      <c r="B23" s="58" t="s">
        <v>93</v>
      </c>
      <c r="C23" s="59" t="s">
        <v>90</v>
      </c>
      <c r="D23" s="5" t="s">
        <v>175</v>
      </c>
      <c r="E23" s="5"/>
      <c r="F23" s="11">
        <v>1</v>
      </c>
      <c r="G23" s="11">
        <f t="shared" si="6"/>
        <v>0</v>
      </c>
      <c r="H23" s="11">
        <f t="shared" si="7"/>
        <v>1</v>
      </c>
      <c r="I23" s="5"/>
      <c r="J23" s="5">
        <v>1</v>
      </c>
      <c r="K23" s="5">
        <f t="shared" si="4"/>
        <v>1</v>
      </c>
      <c r="L23" s="19">
        <f t="shared" si="8"/>
        <v>3</v>
      </c>
      <c r="M23" s="19">
        <f t="shared" si="15"/>
        <v>3</v>
      </c>
      <c r="N23" s="53" t="s">
        <v>40</v>
      </c>
      <c r="O23" s="14" t="s">
        <v>221</v>
      </c>
      <c r="P23" s="13" t="s">
        <v>222</v>
      </c>
      <c r="Q23" s="13"/>
      <c r="R23" s="71"/>
      <c r="S23" s="71"/>
      <c r="T23" s="71"/>
      <c r="U23" s="71"/>
      <c r="V23" s="24"/>
      <c r="W23" s="71"/>
      <c r="X23" s="24"/>
      <c r="Y23" s="73"/>
      <c r="Z23" s="73"/>
      <c r="AA23" s="14" t="s">
        <v>72</v>
      </c>
      <c r="AB23" s="71"/>
      <c r="AC23" s="71"/>
      <c r="AD23" s="73"/>
      <c r="AE23" s="73"/>
      <c r="AF23" s="73"/>
      <c r="AG23" s="73"/>
      <c r="AH23" s="73"/>
      <c r="AI23" s="73"/>
      <c r="AJ23" s="73"/>
      <c r="AK23" s="4"/>
      <c r="AL23" s="4"/>
      <c r="AM23" s="17"/>
      <c r="AN23" s="14" t="s">
        <v>72</v>
      </c>
      <c r="AO23" s="4"/>
      <c r="AP23" s="4"/>
      <c r="AQ23" s="4"/>
      <c r="AR23" s="12"/>
      <c r="AS23" s="12"/>
      <c r="AT23" s="12"/>
      <c r="AU23" s="12"/>
      <c r="AV23" s="12"/>
      <c r="AW23" s="4"/>
      <c r="AX23" s="4"/>
      <c r="AY23" s="4"/>
      <c r="AZ23" s="4"/>
      <c r="BA23" s="4"/>
      <c r="BB23" s="5" t="str">
        <f t="shared" si="5"/>
        <v>岩本海人</v>
      </c>
    </row>
    <row r="24" spans="1:54" ht="16.5" customHeight="1">
      <c r="A24" s="5">
        <v>307</v>
      </c>
      <c r="B24" s="58" t="s">
        <v>96</v>
      </c>
      <c r="C24" s="59" t="s">
        <v>94</v>
      </c>
      <c r="D24" s="5" t="s">
        <v>25</v>
      </c>
      <c r="E24" s="5"/>
      <c r="F24" s="11">
        <v>1</v>
      </c>
      <c r="G24" s="11">
        <f t="shared" si="6"/>
        <v>0</v>
      </c>
      <c r="H24" s="11">
        <f t="shared" si="7"/>
        <v>1</v>
      </c>
      <c r="I24" s="5"/>
      <c r="J24" s="5">
        <v>1</v>
      </c>
      <c r="K24" s="5">
        <f t="shared" si="4"/>
        <v>1</v>
      </c>
      <c r="L24" s="19">
        <f t="shared" si="8"/>
        <v>2</v>
      </c>
      <c r="M24" s="19">
        <f t="shared" si="15"/>
        <v>2</v>
      </c>
      <c r="N24" s="53" t="s">
        <v>40</v>
      </c>
      <c r="O24" s="14"/>
      <c r="P24" s="13"/>
      <c r="Q24" s="13"/>
      <c r="R24" s="71"/>
      <c r="S24" s="71"/>
      <c r="T24" s="71"/>
      <c r="U24" s="71"/>
      <c r="V24" s="24"/>
      <c r="W24" s="71"/>
      <c r="X24" s="24" t="s">
        <v>72</v>
      </c>
      <c r="Y24" s="73"/>
      <c r="Z24" s="73"/>
      <c r="AA24" s="71"/>
      <c r="AB24" s="71"/>
      <c r="AC24" s="71"/>
      <c r="AD24" s="73"/>
      <c r="AE24" s="73"/>
      <c r="AF24" s="73"/>
      <c r="AG24" s="73"/>
      <c r="AH24" s="73"/>
      <c r="AI24" s="73"/>
      <c r="AJ24" s="73"/>
      <c r="AK24" s="4"/>
      <c r="AL24" s="4"/>
      <c r="AM24" s="17"/>
      <c r="AN24" s="14" t="s">
        <v>72</v>
      </c>
      <c r="AO24" s="4"/>
      <c r="AP24" s="4"/>
      <c r="AQ24" s="4"/>
      <c r="AR24" s="12"/>
      <c r="AS24" s="12"/>
      <c r="AT24" s="12"/>
      <c r="AU24" s="12"/>
      <c r="AV24" s="12"/>
      <c r="AW24" s="4"/>
      <c r="AX24" s="4"/>
      <c r="AY24" s="4"/>
      <c r="AZ24" s="4"/>
      <c r="BA24" s="4"/>
      <c r="BB24" s="5" t="str">
        <f t="shared" si="5"/>
        <v>岩本碧空</v>
      </c>
    </row>
    <row r="25" spans="1:54" ht="16.5" customHeight="1">
      <c r="A25" s="5">
        <v>307</v>
      </c>
      <c r="B25" s="58" t="s">
        <v>97</v>
      </c>
      <c r="C25" s="59" t="s">
        <v>95</v>
      </c>
      <c r="D25" s="5" t="s">
        <v>75</v>
      </c>
      <c r="E25" s="5"/>
      <c r="F25" s="11">
        <v>1</v>
      </c>
      <c r="G25" s="11">
        <f t="shared" si="6"/>
        <v>0</v>
      </c>
      <c r="H25" s="11">
        <f t="shared" si="7"/>
        <v>1</v>
      </c>
      <c r="I25" s="5"/>
      <c r="J25" s="5">
        <v>1</v>
      </c>
      <c r="K25" s="5">
        <f t="shared" ref="K25" si="16">SUM(I25:J25)</f>
        <v>1</v>
      </c>
      <c r="L25" s="19">
        <f t="shared" ref="L25" si="17">COUNTIF(O25:BA25,"○")+COUNTIF(O25:BA25,"×")</f>
        <v>1</v>
      </c>
      <c r="M25" s="19">
        <f t="shared" ref="M25" si="18">COUNTIF(O25:BA25,"○")+COUNTIF(O25:BA25,"△")</f>
        <v>1</v>
      </c>
      <c r="N25" s="53" t="s">
        <v>40</v>
      </c>
      <c r="O25" s="14"/>
      <c r="P25" s="13"/>
      <c r="Q25" s="13"/>
      <c r="R25" s="83"/>
      <c r="S25" s="83"/>
      <c r="T25" s="83"/>
      <c r="U25" s="83"/>
      <c r="V25" s="25"/>
      <c r="W25" s="83"/>
      <c r="X25" s="24" t="s">
        <v>72</v>
      </c>
      <c r="Y25" s="73"/>
      <c r="Z25" s="73"/>
      <c r="AA25" s="83"/>
      <c r="AB25" s="83"/>
      <c r="AC25" s="83"/>
      <c r="AD25" s="73"/>
      <c r="AE25" s="73"/>
      <c r="AF25" s="73"/>
      <c r="AG25" s="73"/>
      <c r="AH25" s="73"/>
      <c r="AI25" s="73"/>
      <c r="AJ25" s="73"/>
      <c r="AK25" s="82"/>
      <c r="AL25" s="82"/>
      <c r="AM25" s="17"/>
      <c r="AN25" s="14"/>
      <c r="AO25" s="82"/>
      <c r="AP25" s="82"/>
      <c r="AQ25" s="82"/>
      <c r="AR25" s="83"/>
      <c r="AS25" s="83"/>
      <c r="AT25" s="83"/>
      <c r="AU25" s="83"/>
      <c r="AV25" s="83"/>
      <c r="AW25" s="82"/>
      <c r="AX25" s="82"/>
      <c r="AY25" s="82"/>
      <c r="AZ25" s="82"/>
      <c r="BA25" s="82"/>
      <c r="BB25" s="5" t="str">
        <f t="shared" ref="BB25" si="19">B25</f>
        <v>岩本結花</v>
      </c>
    </row>
    <row r="26" spans="1:54" ht="16.5" customHeight="1">
      <c r="A26" s="5">
        <v>307</v>
      </c>
      <c r="B26" s="58" t="s">
        <v>243</v>
      </c>
      <c r="C26" s="59"/>
      <c r="D26" s="5" t="s">
        <v>17</v>
      </c>
      <c r="E26" s="5"/>
      <c r="F26" s="11">
        <v>1</v>
      </c>
      <c r="G26" s="11">
        <f t="shared" si="6"/>
        <v>1</v>
      </c>
      <c r="H26" s="11">
        <f t="shared" si="7"/>
        <v>0</v>
      </c>
      <c r="I26" s="5"/>
      <c r="J26" s="5"/>
      <c r="K26" s="5">
        <f t="shared" si="4"/>
        <v>0</v>
      </c>
      <c r="L26" s="19">
        <f t="shared" si="8"/>
        <v>1</v>
      </c>
      <c r="M26" s="19">
        <f t="shared" si="15"/>
        <v>1</v>
      </c>
      <c r="N26" s="60" t="s">
        <v>41</v>
      </c>
      <c r="O26" s="14"/>
      <c r="P26" s="13"/>
      <c r="Q26" s="13"/>
      <c r="R26" s="71"/>
      <c r="S26" s="71"/>
      <c r="T26" s="71"/>
      <c r="U26" s="71"/>
      <c r="V26" s="25"/>
      <c r="W26" s="71"/>
      <c r="X26" s="24" t="s">
        <v>72</v>
      </c>
      <c r="Y26" s="73"/>
      <c r="Z26" s="73"/>
      <c r="AA26" s="71"/>
      <c r="AB26" s="71"/>
      <c r="AC26" s="71"/>
      <c r="AD26" s="73"/>
      <c r="AE26" s="73"/>
      <c r="AF26" s="73"/>
      <c r="AG26" s="73"/>
      <c r="AH26" s="73"/>
      <c r="AI26" s="73"/>
      <c r="AJ26" s="73"/>
      <c r="AK26" s="4"/>
      <c r="AL26" s="4"/>
      <c r="AM26" s="17"/>
      <c r="AN26" s="14"/>
      <c r="AO26" s="4"/>
      <c r="AP26" s="4"/>
      <c r="AQ26" s="4"/>
      <c r="AR26" s="12"/>
      <c r="AS26" s="12"/>
      <c r="AT26" s="12"/>
      <c r="AU26" s="12"/>
      <c r="AV26" s="12"/>
      <c r="AW26" s="4"/>
      <c r="AX26" s="4"/>
      <c r="AY26" s="4"/>
      <c r="AZ26" s="4"/>
      <c r="BA26" s="4"/>
      <c r="BB26" s="5" t="str">
        <f t="shared" si="5"/>
        <v>野村雅子</v>
      </c>
    </row>
    <row r="27" spans="1:54" ht="16.5" customHeight="1">
      <c r="A27" s="5">
        <v>411</v>
      </c>
      <c r="B27" s="58" t="s">
        <v>170</v>
      </c>
      <c r="C27" s="59" t="s">
        <v>172</v>
      </c>
      <c r="D27" s="5" t="s">
        <v>17</v>
      </c>
      <c r="E27" s="58">
        <v>1</v>
      </c>
      <c r="F27" s="11">
        <v>1</v>
      </c>
      <c r="G27" s="11">
        <f t="shared" si="6"/>
        <v>1</v>
      </c>
      <c r="H27" s="11">
        <f t="shared" si="7"/>
        <v>0</v>
      </c>
      <c r="I27" s="5">
        <v>1</v>
      </c>
      <c r="J27" s="5"/>
      <c r="K27" s="5">
        <f t="shared" si="4"/>
        <v>1</v>
      </c>
      <c r="L27" s="19">
        <f t="shared" si="8"/>
        <v>1</v>
      </c>
      <c r="M27" s="19">
        <f t="shared" si="15"/>
        <v>3</v>
      </c>
      <c r="N27" s="53" t="s">
        <v>40</v>
      </c>
      <c r="O27" s="13"/>
      <c r="P27" s="13"/>
      <c r="Q27" s="13"/>
      <c r="R27" s="71"/>
      <c r="S27" s="71"/>
      <c r="T27" s="71"/>
      <c r="U27" s="71"/>
      <c r="V27" s="24"/>
      <c r="W27" s="71"/>
      <c r="X27" s="24"/>
      <c r="Y27" s="73"/>
      <c r="Z27" s="75" t="s">
        <v>72</v>
      </c>
      <c r="AA27" s="71"/>
      <c r="AB27" s="71"/>
      <c r="AC27" s="71"/>
      <c r="AD27" s="73"/>
      <c r="AE27" s="73"/>
      <c r="AF27" s="73"/>
      <c r="AG27" s="73"/>
      <c r="AH27" s="73"/>
      <c r="AI27" s="73"/>
      <c r="AJ27" s="73"/>
      <c r="AK27" s="4"/>
      <c r="AL27" s="4"/>
      <c r="AM27" s="17" t="s">
        <v>237</v>
      </c>
      <c r="AN27" s="12"/>
      <c r="AO27" s="70" t="s">
        <v>231</v>
      </c>
      <c r="AP27" s="4"/>
      <c r="AQ27" s="4"/>
      <c r="AR27" s="12"/>
      <c r="AS27" s="12"/>
      <c r="AT27" s="12"/>
      <c r="AU27" s="12"/>
      <c r="AV27" s="12"/>
      <c r="AW27" s="4"/>
      <c r="AX27" s="4"/>
      <c r="AY27" s="4"/>
      <c r="AZ27" s="4"/>
      <c r="BA27" s="4"/>
      <c r="BB27" s="5" t="str">
        <f t="shared" si="5"/>
        <v>堀田尚美</v>
      </c>
    </row>
    <row r="28" spans="1:54" ht="16.5" customHeight="1">
      <c r="A28" s="5">
        <v>411</v>
      </c>
      <c r="B28" s="58" t="s">
        <v>171</v>
      </c>
      <c r="C28" s="59" t="s">
        <v>85</v>
      </c>
      <c r="D28" s="5" t="s">
        <v>173</v>
      </c>
      <c r="E28" s="5"/>
      <c r="F28" s="11">
        <v>1</v>
      </c>
      <c r="G28" s="11">
        <f t="shared" si="6"/>
        <v>0</v>
      </c>
      <c r="H28" s="11">
        <f t="shared" si="7"/>
        <v>1</v>
      </c>
      <c r="I28" s="5"/>
      <c r="J28" s="5">
        <v>1</v>
      </c>
      <c r="K28" s="5">
        <f t="shared" si="4"/>
        <v>1</v>
      </c>
      <c r="L28" s="19">
        <f t="shared" si="8"/>
        <v>2</v>
      </c>
      <c r="M28" s="19">
        <f t="shared" si="15"/>
        <v>2</v>
      </c>
      <c r="N28" s="53" t="s">
        <v>40</v>
      </c>
      <c r="O28" s="13" t="s">
        <v>72</v>
      </c>
      <c r="P28" s="13"/>
      <c r="Q28" s="13"/>
      <c r="R28" s="71"/>
      <c r="S28" s="71"/>
      <c r="T28" s="71"/>
      <c r="U28" s="71"/>
      <c r="V28" s="24"/>
      <c r="W28" s="71"/>
      <c r="X28" s="24"/>
      <c r="Y28" s="73"/>
      <c r="Z28" s="73"/>
      <c r="AA28" s="71"/>
      <c r="AB28" s="71"/>
      <c r="AC28" s="71"/>
      <c r="AD28" s="73"/>
      <c r="AE28" s="73"/>
      <c r="AF28" s="73"/>
      <c r="AG28" s="73"/>
      <c r="AH28" s="73"/>
      <c r="AI28" s="73"/>
      <c r="AJ28" s="73"/>
      <c r="AK28" s="4"/>
      <c r="AL28" s="4"/>
      <c r="AM28" s="17"/>
      <c r="AN28" s="13" t="s">
        <v>72</v>
      </c>
      <c r="AO28" s="4"/>
      <c r="AP28" s="4"/>
      <c r="AQ28" s="4"/>
      <c r="AR28" s="12"/>
      <c r="AS28" s="12"/>
      <c r="AT28" s="12"/>
      <c r="AU28" s="12"/>
      <c r="AV28" s="12"/>
      <c r="AW28" s="4"/>
      <c r="AX28" s="4"/>
      <c r="AY28" s="4"/>
      <c r="AZ28" s="4"/>
      <c r="BA28" s="4"/>
      <c r="BB28" s="5" t="str">
        <f t="shared" si="5"/>
        <v>堀田悠馬</v>
      </c>
    </row>
    <row r="29" spans="1:54" ht="16.5" customHeight="1">
      <c r="A29" s="5">
        <v>414</v>
      </c>
      <c r="B29" s="23" t="s">
        <v>13</v>
      </c>
      <c r="C29" s="31" t="s">
        <v>98</v>
      </c>
      <c r="D29" s="5" t="s">
        <v>18</v>
      </c>
      <c r="E29" s="23">
        <v>1</v>
      </c>
      <c r="F29" s="11">
        <v>1</v>
      </c>
      <c r="G29" s="11">
        <f t="shared" si="6"/>
        <v>1</v>
      </c>
      <c r="H29" s="11">
        <f t="shared" si="7"/>
        <v>0</v>
      </c>
      <c r="I29" s="5">
        <v>1</v>
      </c>
      <c r="J29" s="5"/>
      <c r="K29" s="5">
        <f t="shared" ref="K29:K56" si="20">SUM(I29:J29)</f>
        <v>1</v>
      </c>
      <c r="L29" s="19">
        <f t="shared" si="8"/>
        <v>1</v>
      </c>
      <c r="M29" s="19">
        <f t="shared" si="15"/>
        <v>1</v>
      </c>
      <c r="N29" s="53" t="s">
        <v>28</v>
      </c>
      <c r="O29" s="13"/>
      <c r="P29" s="13"/>
      <c r="Q29" s="13"/>
      <c r="R29" s="71"/>
      <c r="S29" s="71"/>
      <c r="T29" s="71"/>
      <c r="U29" s="71"/>
      <c r="V29" s="24"/>
      <c r="W29" s="71"/>
      <c r="X29" s="24"/>
      <c r="Y29" s="73"/>
      <c r="Z29" s="73"/>
      <c r="AA29" s="71"/>
      <c r="AB29" s="71"/>
      <c r="AC29" s="71"/>
      <c r="AD29" s="73"/>
      <c r="AE29" s="73"/>
      <c r="AF29" s="73" t="s">
        <v>72</v>
      </c>
      <c r="AG29" s="73"/>
      <c r="AH29" s="73"/>
      <c r="AI29" s="73"/>
      <c r="AJ29" s="73"/>
      <c r="AK29" s="4"/>
      <c r="AL29" s="4"/>
      <c r="AM29" s="17"/>
      <c r="AN29" s="12"/>
      <c r="AO29" s="4"/>
      <c r="AP29" s="4"/>
      <c r="AQ29" s="73"/>
      <c r="AR29" s="12"/>
      <c r="AS29" s="12"/>
      <c r="AT29" s="12"/>
      <c r="AU29" s="12"/>
      <c r="AV29" s="12"/>
      <c r="AW29" s="4"/>
      <c r="AX29" s="4"/>
      <c r="AY29" s="4"/>
      <c r="AZ29" s="4"/>
      <c r="BA29" s="4"/>
      <c r="BB29" s="5" t="str">
        <f t="shared" si="5"/>
        <v>関根弘二</v>
      </c>
    </row>
    <row r="30" spans="1:54" ht="16.5" customHeight="1">
      <c r="A30" s="5">
        <v>416</v>
      </c>
      <c r="B30" s="23" t="s">
        <v>26</v>
      </c>
      <c r="C30" s="31" t="s">
        <v>219</v>
      </c>
      <c r="D30" s="5" t="s">
        <v>17</v>
      </c>
      <c r="E30" s="23">
        <v>1</v>
      </c>
      <c r="F30" s="11">
        <v>1</v>
      </c>
      <c r="G30" s="11">
        <f t="shared" si="6"/>
        <v>1</v>
      </c>
      <c r="H30" s="11">
        <f t="shared" si="7"/>
        <v>0</v>
      </c>
      <c r="I30" s="5">
        <v>1</v>
      </c>
      <c r="J30" s="5"/>
      <c r="K30" s="5">
        <f t="shared" si="20"/>
        <v>1</v>
      </c>
      <c r="L30" s="19">
        <f t="shared" si="8"/>
        <v>1</v>
      </c>
      <c r="M30" s="19">
        <f t="shared" si="15"/>
        <v>2</v>
      </c>
      <c r="N30" s="53" t="s">
        <v>28</v>
      </c>
      <c r="O30" s="13"/>
      <c r="P30" s="13"/>
      <c r="Q30" s="13"/>
      <c r="R30" s="71"/>
      <c r="S30" s="71"/>
      <c r="T30" s="71"/>
      <c r="U30" s="71"/>
      <c r="V30" s="25"/>
      <c r="W30" s="14" t="s">
        <v>213</v>
      </c>
      <c r="X30" s="24"/>
      <c r="Y30" s="73"/>
      <c r="Z30" s="73"/>
      <c r="AA30" s="71"/>
      <c r="AB30" s="71"/>
      <c r="AC30" s="71"/>
      <c r="AD30" s="73"/>
      <c r="AE30" s="73"/>
      <c r="AF30" s="73" t="s">
        <v>72</v>
      </c>
      <c r="AG30" s="73"/>
      <c r="AH30" s="73"/>
      <c r="AI30" s="73"/>
      <c r="AJ30" s="73"/>
      <c r="AK30" s="4"/>
      <c r="AL30" s="4"/>
      <c r="AM30" s="17"/>
      <c r="AN30" s="12"/>
      <c r="AO30" s="4"/>
      <c r="AP30" s="4"/>
      <c r="AQ30" s="4"/>
      <c r="AR30" s="12"/>
      <c r="AS30" s="12"/>
      <c r="AT30" s="12"/>
      <c r="AU30" s="12"/>
      <c r="AV30" s="12"/>
      <c r="AW30" s="4"/>
      <c r="AX30" s="4"/>
      <c r="AY30" s="4"/>
      <c r="AZ30" s="4"/>
      <c r="BA30" s="4"/>
      <c r="BB30" s="5" t="str">
        <f t="shared" si="5"/>
        <v>小野道子</v>
      </c>
    </row>
    <row r="31" spans="1:54" ht="16.5" customHeight="1">
      <c r="A31" s="5">
        <v>421</v>
      </c>
      <c r="B31" s="58" t="s">
        <v>190</v>
      </c>
      <c r="C31" s="59" t="s">
        <v>191</v>
      </c>
      <c r="D31" s="5" t="s">
        <v>18</v>
      </c>
      <c r="E31" s="58">
        <v>1</v>
      </c>
      <c r="F31" s="11">
        <v>1</v>
      </c>
      <c r="G31" s="11">
        <f t="shared" si="6"/>
        <v>1</v>
      </c>
      <c r="H31" s="11">
        <f t="shared" si="7"/>
        <v>0</v>
      </c>
      <c r="I31" s="5">
        <v>1</v>
      </c>
      <c r="J31" s="5">
        <v>0</v>
      </c>
      <c r="K31" s="5">
        <f t="shared" si="20"/>
        <v>1</v>
      </c>
      <c r="L31" s="19">
        <f t="shared" si="8"/>
        <v>2</v>
      </c>
      <c r="M31" s="19">
        <f t="shared" si="15"/>
        <v>3</v>
      </c>
      <c r="N31" s="60" t="s">
        <v>41</v>
      </c>
      <c r="O31" s="14"/>
      <c r="P31" s="13"/>
      <c r="Q31" s="13"/>
      <c r="R31" s="71"/>
      <c r="S31" s="71"/>
      <c r="T31" s="71"/>
      <c r="U31" s="71"/>
      <c r="V31" s="24"/>
      <c r="W31" s="71"/>
      <c r="X31" s="24"/>
      <c r="Y31" s="73"/>
      <c r="Z31" s="73"/>
      <c r="AA31" s="71"/>
      <c r="AB31" s="71"/>
      <c r="AC31" s="71"/>
      <c r="AD31" s="73"/>
      <c r="AE31" s="73"/>
      <c r="AF31" s="73"/>
      <c r="AG31" s="73"/>
      <c r="AH31" s="73"/>
      <c r="AI31" s="73"/>
      <c r="AJ31" s="73" t="s">
        <v>72</v>
      </c>
      <c r="AK31" s="4"/>
      <c r="AL31" s="4"/>
      <c r="AM31" s="17"/>
      <c r="AN31" s="12"/>
      <c r="AO31" s="4"/>
      <c r="AP31" s="4"/>
      <c r="AQ31" s="73" t="s">
        <v>231</v>
      </c>
      <c r="AR31" s="12"/>
      <c r="AS31" s="12"/>
      <c r="AT31" s="12"/>
      <c r="AU31" s="14" t="s">
        <v>72</v>
      </c>
      <c r="AV31" s="12"/>
      <c r="AW31" s="4"/>
      <c r="AX31" s="4"/>
      <c r="AY31" s="4"/>
      <c r="AZ31" s="4"/>
      <c r="BA31" s="4"/>
      <c r="BB31" s="5" t="str">
        <f t="shared" si="5"/>
        <v>石黒裕之</v>
      </c>
    </row>
    <row r="32" spans="1:54" ht="16.5" customHeight="1">
      <c r="A32" s="5">
        <v>421</v>
      </c>
      <c r="B32" s="58" t="s">
        <v>192</v>
      </c>
      <c r="C32" s="59" t="s">
        <v>193</v>
      </c>
      <c r="D32" s="5" t="s">
        <v>181</v>
      </c>
      <c r="E32" s="5"/>
      <c r="F32" s="11">
        <v>1</v>
      </c>
      <c r="G32" s="11">
        <f t="shared" si="6"/>
        <v>0</v>
      </c>
      <c r="H32" s="11">
        <f t="shared" si="7"/>
        <v>1</v>
      </c>
      <c r="I32" s="5"/>
      <c r="J32" s="5">
        <v>1</v>
      </c>
      <c r="K32" s="5">
        <f t="shared" si="20"/>
        <v>1</v>
      </c>
      <c r="L32" s="19">
        <f t="shared" si="8"/>
        <v>3</v>
      </c>
      <c r="M32" s="19">
        <f t="shared" si="15"/>
        <v>3</v>
      </c>
      <c r="N32" s="53" t="s">
        <v>40</v>
      </c>
      <c r="O32" s="14" t="s">
        <v>223</v>
      </c>
      <c r="P32" s="13"/>
      <c r="Q32" s="13"/>
      <c r="R32" s="14" t="s">
        <v>72</v>
      </c>
      <c r="S32" s="71"/>
      <c r="T32" s="71"/>
      <c r="U32" s="14" t="s">
        <v>72</v>
      </c>
      <c r="V32" s="24"/>
      <c r="W32" s="71"/>
      <c r="X32" s="24"/>
      <c r="Y32" s="73"/>
      <c r="Z32" s="73"/>
      <c r="AA32" s="71"/>
      <c r="AB32" s="71"/>
      <c r="AC32" s="71"/>
      <c r="AD32" s="73"/>
      <c r="AE32" s="73"/>
      <c r="AF32" s="73"/>
      <c r="AG32" s="73"/>
      <c r="AH32" s="73"/>
      <c r="AI32" s="73"/>
      <c r="AJ32" s="73"/>
      <c r="AK32" s="4"/>
      <c r="AL32" s="4"/>
      <c r="AM32" s="17"/>
      <c r="AN32" s="12"/>
      <c r="AO32" s="4"/>
      <c r="AP32" s="4"/>
      <c r="AQ32" s="4"/>
      <c r="AR32" s="72" t="s">
        <v>231</v>
      </c>
      <c r="AS32" s="12"/>
      <c r="AT32" s="12"/>
      <c r="AU32" s="12"/>
      <c r="AV32" s="12"/>
      <c r="AW32" s="4"/>
      <c r="AX32" s="4"/>
      <c r="AY32" s="4"/>
      <c r="AZ32" s="4"/>
      <c r="BA32" s="4"/>
      <c r="BB32" s="5" t="str">
        <f t="shared" si="5"/>
        <v>加藤玲夫奈</v>
      </c>
    </row>
    <row r="33" spans="1:54" ht="16.5" customHeight="1">
      <c r="A33" s="5">
        <v>601</v>
      </c>
      <c r="B33" s="58" t="s">
        <v>194</v>
      </c>
      <c r="C33" s="59" t="s">
        <v>200</v>
      </c>
      <c r="D33" s="5" t="s">
        <v>18</v>
      </c>
      <c r="E33" s="58">
        <v>1</v>
      </c>
      <c r="F33" s="11">
        <v>1</v>
      </c>
      <c r="G33" s="11">
        <f t="shared" si="6"/>
        <v>1</v>
      </c>
      <c r="H33" s="11">
        <f t="shared" si="7"/>
        <v>0</v>
      </c>
      <c r="I33" s="5">
        <v>1</v>
      </c>
      <c r="J33" s="5"/>
      <c r="K33" s="5">
        <f t="shared" si="20"/>
        <v>1</v>
      </c>
      <c r="L33" s="19">
        <f t="shared" si="8"/>
        <v>1</v>
      </c>
      <c r="M33" s="19">
        <f t="shared" si="15"/>
        <v>2</v>
      </c>
      <c r="N33" s="53" t="s">
        <v>40</v>
      </c>
      <c r="O33" s="14"/>
      <c r="P33" s="14"/>
      <c r="Q33" s="13"/>
      <c r="R33" s="71"/>
      <c r="S33" s="71"/>
      <c r="T33" s="71"/>
      <c r="U33" s="71"/>
      <c r="V33" s="25"/>
      <c r="W33" s="71"/>
      <c r="X33" s="24"/>
      <c r="Y33" s="73"/>
      <c r="Z33" s="73"/>
      <c r="AA33" s="71"/>
      <c r="AB33" s="71"/>
      <c r="AC33" s="71"/>
      <c r="AD33" s="73"/>
      <c r="AE33" s="73"/>
      <c r="AF33" s="73"/>
      <c r="AG33" s="73"/>
      <c r="AH33" s="73"/>
      <c r="AI33" s="73"/>
      <c r="AJ33" s="73"/>
      <c r="AK33" s="4"/>
      <c r="AL33" s="4"/>
      <c r="AM33" s="17"/>
      <c r="AN33" s="14" t="s">
        <v>72</v>
      </c>
      <c r="AO33" s="4"/>
      <c r="AP33" s="4"/>
      <c r="AQ33" s="73" t="s">
        <v>231</v>
      </c>
      <c r="AR33" s="12"/>
      <c r="AS33" s="12"/>
      <c r="AT33" s="12"/>
      <c r="AU33" s="12"/>
      <c r="AV33" s="12"/>
      <c r="AW33" s="4"/>
      <c r="AX33" s="4"/>
      <c r="AY33" s="4"/>
      <c r="AZ33" s="4"/>
      <c r="BA33" s="4"/>
      <c r="BB33" s="5" t="str">
        <f t="shared" si="5"/>
        <v>神谷昭治</v>
      </c>
    </row>
    <row r="34" spans="1:54" ht="16.5" customHeight="1">
      <c r="A34" s="5">
        <v>601</v>
      </c>
      <c r="B34" s="58" t="s">
        <v>196</v>
      </c>
      <c r="C34" s="59" t="s">
        <v>199</v>
      </c>
      <c r="D34" s="5" t="s">
        <v>17</v>
      </c>
      <c r="E34" s="5"/>
      <c r="F34" s="11">
        <v>1</v>
      </c>
      <c r="G34" s="11">
        <f t="shared" si="6"/>
        <v>1</v>
      </c>
      <c r="H34" s="11">
        <f t="shared" si="7"/>
        <v>0</v>
      </c>
      <c r="I34" s="5">
        <v>1</v>
      </c>
      <c r="J34" s="5"/>
      <c r="K34" s="5">
        <f t="shared" si="20"/>
        <v>1</v>
      </c>
      <c r="L34" s="19">
        <f t="shared" si="8"/>
        <v>1</v>
      </c>
      <c r="M34" s="19">
        <f t="shared" si="15"/>
        <v>3</v>
      </c>
      <c r="N34" s="53" t="s">
        <v>40</v>
      </c>
      <c r="O34" s="14"/>
      <c r="P34" s="14"/>
      <c r="Q34" s="13"/>
      <c r="R34" s="71"/>
      <c r="S34" s="71"/>
      <c r="T34" s="71"/>
      <c r="U34" s="71"/>
      <c r="V34" s="25"/>
      <c r="W34" s="71"/>
      <c r="X34" s="24"/>
      <c r="Y34" s="73"/>
      <c r="Z34" s="74" t="s">
        <v>72</v>
      </c>
      <c r="AA34" s="71"/>
      <c r="AB34" s="71"/>
      <c r="AC34" s="71"/>
      <c r="AD34" s="73"/>
      <c r="AE34" s="73"/>
      <c r="AF34" s="73"/>
      <c r="AG34" s="73"/>
      <c r="AH34" s="73"/>
      <c r="AI34" s="73"/>
      <c r="AJ34" s="73"/>
      <c r="AK34" s="4"/>
      <c r="AL34" s="4"/>
      <c r="AM34" s="17" t="s">
        <v>237</v>
      </c>
      <c r="AN34" s="12"/>
      <c r="AO34" s="4"/>
      <c r="AP34" s="4"/>
      <c r="AQ34" s="73"/>
      <c r="AR34" s="12"/>
      <c r="AS34" s="12"/>
      <c r="AT34" s="71" t="s">
        <v>231</v>
      </c>
      <c r="AU34" s="12"/>
      <c r="AV34" s="12"/>
      <c r="AW34" s="4"/>
      <c r="AX34" s="4"/>
      <c r="AY34" s="4"/>
      <c r="AZ34" s="4"/>
      <c r="BA34" s="4"/>
      <c r="BB34" s="5" t="str">
        <f t="shared" si="5"/>
        <v>神谷理恵</v>
      </c>
    </row>
    <row r="35" spans="1:54" ht="16.5" customHeight="1">
      <c r="A35" s="5">
        <v>601</v>
      </c>
      <c r="B35" s="58" t="s">
        <v>197</v>
      </c>
      <c r="C35" s="59" t="s">
        <v>198</v>
      </c>
      <c r="D35" s="5" t="s">
        <v>195</v>
      </c>
      <c r="E35" s="5"/>
      <c r="F35" s="11">
        <v>1</v>
      </c>
      <c r="G35" s="11">
        <f t="shared" si="6"/>
        <v>0</v>
      </c>
      <c r="H35" s="11">
        <f t="shared" si="7"/>
        <v>1</v>
      </c>
      <c r="I35" s="5">
        <v>1</v>
      </c>
      <c r="J35" s="5"/>
      <c r="K35" s="5">
        <f t="shared" si="20"/>
        <v>1</v>
      </c>
      <c r="L35" s="19">
        <f t="shared" si="8"/>
        <v>10</v>
      </c>
      <c r="M35" s="19">
        <f t="shared" si="15"/>
        <v>7</v>
      </c>
      <c r="N35" s="53" t="s">
        <v>40</v>
      </c>
      <c r="O35" s="14" t="s">
        <v>223</v>
      </c>
      <c r="P35" s="14"/>
      <c r="Q35" s="13"/>
      <c r="R35" s="14" t="s">
        <v>221</v>
      </c>
      <c r="S35" s="14"/>
      <c r="T35" s="14" t="s">
        <v>72</v>
      </c>
      <c r="U35" s="14" t="s">
        <v>72</v>
      </c>
      <c r="V35" s="25"/>
      <c r="W35" s="71"/>
      <c r="X35" s="24"/>
      <c r="Y35" s="73"/>
      <c r="Z35" s="73"/>
      <c r="AA35" s="14" t="s">
        <v>221</v>
      </c>
      <c r="AB35" s="71" t="s">
        <v>222</v>
      </c>
      <c r="AC35" s="71"/>
      <c r="AD35" s="73" t="s">
        <v>72</v>
      </c>
      <c r="AE35" s="73"/>
      <c r="AF35" s="73"/>
      <c r="AG35" s="73"/>
      <c r="AH35" s="73" t="s">
        <v>72</v>
      </c>
      <c r="AI35" s="73"/>
      <c r="AJ35" s="73"/>
      <c r="AK35" s="4"/>
      <c r="AL35" s="4"/>
      <c r="AM35" s="17"/>
      <c r="AN35" s="14" t="s">
        <v>223</v>
      </c>
      <c r="AO35" s="4"/>
      <c r="AP35" s="4" t="s">
        <v>164</v>
      </c>
      <c r="AQ35" s="4"/>
      <c r="AR35" s="14" t="s">
        <v>238</v>
      </c>
      <c r="AS35" s="14"/>
      <c r="AT35" s="12"/>
      <c r="AU35" s="12"/>
      <c r="AV35" s="12"/>
      <c r="AW35" s="4"/>
      <c r="AX35" s="4" t="s">
        <v>226</v>
      </c>
      <c r="AY35" s="4" t="s">
        <v>222</v>
      </c>
      <c r="AZ35" s="4"/>
      <c r="BA35" s="4"/>
      <c r="BB35" s="5" t="str">
        <f t="shared" si="5"/>
        <v>神谷梨紗子</v>
      </c>
    </row>
    <row r="36" spans="1:54" ht="16.5" customHeight="1">
      <c r="A36" s="5">
        <v>618</v>
      </c>
      <c r="B36" s="23" t="s">
        <v>76</v>
      </c>
      <c r="C36" s="31" t="s">
        <v>220</v>
      </c>
      <c r="D36" s="5" t="s">
        <v>17</v>
      </c>
      <c r="E36" s="23">
        <v>1</v>
      </c>
      <c r="F36" s="11">
        <v>1</v>
      </c>
      <c r="G36" s="11">
        <f t="shared" si="6"/>
        <v>1</v>
      </c>
      <c r="H36" s="11">
        <f t="shared" si="7"/>
        <v>0</v>
      </c>
      <c r="I36" s="5">
        <v>1</v>
      </c>
      <c r="J36" s="5"/>
      <c r="K36" s="5">
        <f t="shared" si="20"/>
        <v>1</v>
      </c>
      <c r="L36" s="19">
        <f t="shared" si="8"/>
        <v>1</v>
      </c>
      <c r="M36" s="19">
        <f t="shared" si="15"/>
        <v>1</v>
      </c>
      <c r="N36" s="53" t="s">
        <v>28</v>
      </c>
      <c r="O36" s="14"/>
      <c r="P36" s="14"/>
      <c r="Q36" s="13"/>
      <c r="R36" s="71"/>
      <c r="S36" s="71"/>
      <c r="T36" s="71"/>
      <c r="U36" s="71"/>
      <c r="V36" s="25"/>
      <c r="W36" s="71"/>
      <c r="X36" s="24"/>
      <c r="Y36" s="73"/>
      <c r="Z36" s="73"/>
      <c r="AA36" s="71"/>
      <c r="AB36" s="71"/>
      <c r="AC36" s="71"/>
      <c r="AD36" s="73"/>
      <c r="AE36" s="73"/>
      <c r="AF36" s="73" t="s">
        <v>72</v>
      </c>
      <c r="AG36" s="73"/>
      <c r="AH36" s="73"/>
      <c r="AI36" s="73"/>
      <c r="AJ36" s="73"/>
      <c r="AK36" s="4"/>
      <c r="AL36" s="4"/>
      <c r="AM36" s="17"/>
      <c r="AN36" s="12"/>
      <c r="AO36" s="4"/>
      <c r="AP36" s="4"/>
      <c r="AQ36" s="73"/>
      <c r="AR36" s="12"/>
      <c r="AS36" s="12"/>
      <c r="AT36" s="12"/>
      <c r="AU36" s="12"/>
      <c r="AV36" s="12"/>
      <c r="AW36" s="4"/>
      <c r="AX36" s="4"/>
      <c r="AY36" s="4"/>
      <c r="AZ36" s="4"/>
      <c r="BA36" s="4"/>
      <c r="BB36" s="5" t="str">
        <f t="shared" si="5"/>
        <v>加藤香</v>
      </c>
    </row>
    <row r="37" spans="1:54" ht="16.5" customHeight="1">
      <c r="A37" s="5">
        <v>702</v>
      </c>
      <c r="B37" s="58" t="s">
        <v>182</v>
      </c>
      <c r="C37" s="59" t="s">
        <v>183</v>
      </c>
      <c r="D37" s="5" t="s">
        <v>18</v>
      </c>
      <c r="E37" s="58">
        <v>1</v>
      </c>
      <c r="F37" s="11">
        <v>1</v>
      </c>
      <c r="G37" s="11">
        <f t="shared" si="6"/>
        <v>1</v>
      </c>
      <c r="H37" s="11">
        <f t="shared" si="7"/>
        <v>0</v>
      </c>
      <c r="I37" s="5">
        <v>1</v>
      </c>
      <c r="J37" s="5"/>
      <c r="K37" s="5">
        <f t="shared" si="20"/>
        <v>1</v>
      </c>
      <c r="L37" s="19">
        <f t="shared" si="8"/>
        <v>3</v>
      </c>
      <c r="M37" s="19">
        <f t="shared" si="15"/>
        <v>2</v>
      </c>
      <c r="N37" s="53" t="s">
        <v>40</v>
      </c>
      <c r="O37" s="14"/>
      <c r="P37" s="14"/>
      <c r="Q37" s="13"/>
      <c r="R37" s="71"/>
      <c r="S37" s="71"/>
      <c r="T37" s="71"/>
      <c r="U37" s="71"/>
      <c r="V37" s="24"/>
      <c r="W37" s="71"/>
      <c r="X37" s="24"/>
      <c r="Y37" s="73"/>
      <c r="Z37" s="73"/>
      <c r="AA37" s="71"/>
      <c r="AB37" s="71"/>
      <c r="AC37" s="71"/>
      <c r="AD37" s="73"/>
      <c r="AE37" s="73" t="s">
        <v>72</v>
      </c>
      <c r="AF37" s="73"/>
      <c r="AG37" s="73"/>
      <c r="AH37" s="73"/>
      <c r="AI37" s="73"/>
      <c r="AJ37" s="73"/>
      <c r="AK37" s="4"/>
      <c r="AL37" s="4" t="s">
        <v>72</v>
      </c>
      <c r="AM37" s="17"/>
      <c r="AN37" s="12"/>
      <c r="AO37" s="4"/>
      <c r="AP37" s="4"/>
      <c r="AQ37" s="73"/>
      <c r="AR37" s="12"/>
      <c r="AS37" s="12"/>
      <c r="AT37" s="12"/>
      <c r="AU37" s="12"/>
      <c r="AV37" s="12"/>
      <c r="AW37" s="4"/>
      <c r="AX37" s="4"/>
      <c r="AY37" s="4"/>
      <c r="AZ37" s="74" t="s">
        <v>223</v>
      </c>
      <c r="BA37" s="4"/>
      <c r="BB37" s="5" t="str">
        <f t="shared" ref="BB37:BB56" si="21">B37</f>
        <v>日暮真人</v>
      </c>
    </row>
    <row r="38" spans="1:54" ht="16.5" customHeight="1">
      <c r="A38" s="5">
        <v>702</v>
      </c>
      <c r="B38" s="58" t="s">
        <v>184</v>
      </c>
      <c r="C38" s="59"/>
      <c r="D38" s="5" t="s">
        <v>17</v>
      </c>
      <c r="E38" s="5"/>
      <c r="F38" s="11">
        <v>1</v>
      </c>
      <c r="G38" s="11">
        <f t="shared" si="6"/>
        <v>1</v>
      </c>
      <c r="H38" s="11">
        <f t="shared" si="7"/>
        <v>0</v>
      </c>
      <c r="I38" s="5">
        <v>1</v>
      </c>
      <c r="J38" s="5"/>
      <c r="K38" s="5">
        <f t="shared" si="20"/>
        <v>1</v>
      </c>
      <c r="L38" s="19">
        <f t="shared" si="8"/>
        <v>3</v>
      </c>
      <c r="M38" s="19">
        <f t="shared" si="15"/>
        <v>4</v>
      </c>
      <c r="N38" s="53" t="s">
        <v>40</v>
      </c>
      <c r="O38" s="14"/>
      <c r="P38" s="14"/>
      <c r="Q38" s="13"/>
      <c r="R38" s="71"/>
      <c r="S38" s="71"/>
      <c r="T38" s="71"/>
      <c r="U38" s="71"/>
      <c r="V38" s="24" t="s">
        <v>72</v>
      </c>
      <c r="W38" s="71"/>
      <c r="X38" s="24"/>
      <c r="Y38" s="73"/>
      <c r="Z38" s="73"/>
      <c r="AA38" s="71"/>
      <c r="AB38" s="71"/>
      <c r="AC38" s="71"/>
      <c r="AD38" s="73"/>
      <c r="AE38" s="73" t="s">
        <v>72</v>
      </c>
      <c r="AF38" s="73"/>
      <c r="AG38" s="73"/>
      <c r="AH38" s="73"/>
      <c r="AI38" s="73"/>
      <c r="AJ38" s="73"/>
      <c r="AK38" s="4" t="s">
        <v>72</v>
      </c>
      <c r="AL38" s="4"/>
      <c r="AM38" s="17" t="s">
        <v>237</v>
      </c>
      <c r="AN38" s="12"/>
      <c r="AO38" s="4"/>
      <c r="AP38" s="4"/>
      <c r="AQ38" s="73"/>
      <c r="AR38" s="12"/>
      <c r="AS38" s="12"/>
      <c r="AT38" s="12"/>
      <c r="AU38" s="12"/>
      <c r="AV38" s="12"/>
      <c r="AW38" s="4"/>
      <c r="AX38" s="4"/>
      <c r="AY38" s="4"/>
      <c r="AZ38" s="4"/>
      <c r="BA38" s="4"/>
      <c r="BB38" s="5" t="str">
        <f t="shared" si="21"/>
        <v>日暮昌美</v>
      </c>
    </row>
    <row r="39" spans="1:54" ht="16.5" customHeight="1">
      <c r="A39" s="5">
        <v>702</v>
      </c>
      <c r="B39" s="58" t="s">
        <v>239</v>
      </c>
      <c r="C39" s="59"/>
      <c r="D39" s="5" t="s">
        <v>186</v>
      </c>
      <c r="E39" s="5"/>
      <c r="F39" s="11">
        <v>1</v>
      </c>
      <c r="G39" s="11">
        <f t="shared" si="6"/>
        <v>0</v>
      </c>
      <c r="H39" s="11">
        <f t="shared" si="7"/>
        <v>1</v>
      </c>
      <c r="I39" s="5">
        <v>1</v>
      </c>
      <c r="J39" s="5"/>
      <c r="K39" s="5">
        <f t="shared" si="20"/>
        <v>1</v>
      </c>
      <c r="L39" s="19">
        <f t="shared" si="8"/>
        <v>7</v>
      </c>
      <c r="M39" s="19">
        <f t="shared" si="15"/>
        <v>4</v>
      </c>
      <c r="N39" s="53" t="s">
        <v>40</v>
      </c>
      <c r="O39" s="14" t="s">
        <v>223</v>
      </c>
      <c r="P39" s="14"/>
      <c r="Q39" s="13"/>
      <c r="R39" s="14" t="s">
        <v>221</v>
      </c>
      <c r="S39" s="71" t="s">
        <v>222</v>
      </c>
      <c r="T39" s="71"/>
      <c r="U39" s="71"/>
      <c r="V39" s="24"/>
      <c r="W39" s="71"/>
      <c r="X39" s="24"/>
      <c r="Y39" s="74" t="s">
        <v>223</v>
      </c>
      <c r="Z39" s="73"/>
      <c r="AA39" s="14" t="s">
        <v>72</v>
      </c>
      <c r="AB39" s="71"/>
      <c r="AC39" s="71"/>
      <c r="AD39" s="73"/>
      <c r="AE39" s="73"/>
      <c r="AF39" s="73"/>
      <c r="AG39" s="74" t="s">
        <v>223</v>
      </c>
      <c r="AH39" s="73"/>
      <c r="AI39" s="73"/>
      <c r="AJ39" s="73"/>
      <c r="AK39" s="4"/>
      <c r="AL39" s="4"/>
      <c r="AM39" s="17"/>
      <c r="AN39" s="12"/>
      <c r="AO39" s="4"/>
      <c r="AP39" s="4"/>
      <c r="AQ39" s="4"/>
      <c r="AR39" s="14" t="s">
        <v>72</v>
      </c>
      <c r="AS39" s="12"/>
      <c r="AT39" s="12"/>
      <c r="AU39" s="12"/>
      <c r="AV39" s="12"/>
      <c r="AW39" s="4" t="s">
        <v>164</v>
      </c>
      <c r="AX39" s="4"/>
      <c r="AY39" s="4"/>
      <c r="AZ39" s="4"/>
      <c r="BA39" s="4"/>
      <c r="BB39" s="5" t="str">
        <f t="shared" si="21"/>
        <v>日暮史也</v>
      </c>
    </row>
    <row r="40" spans="1:54" ht="16.5" customHeight="1">
      <c r="A40" s="5">
        <v>702</v>
      </c>
      <c r="B40" s="58" t="s">
        <v>185</v>
      </c>
      <c r="C40" s="59"/>
      <c r="D40" s="5" t="s">
        <v>75</v>
      </c>
      <c r="E40" s="5"/>
      <c r="F40" s="11">
        <v>1</v>
      </c>
      <c r="G40" s="11">
        <f t="shared" si="6"/>
        <v>0</v>
      </c>
      <c r="H40" s="11">
        <f t="shared" si="7"/>
        <v>1</v>
      </c>
      <c r="I40" s="5"/>
      <c r="J40" s="5">
        <v>1</v>
      </c>
      <c r="K40" s="5">
        <f t="shared" si="20"/>
        <v>1</v>
      </c>
      <c r="L40" s="19">
        <f t="shared" si="8"/>
        <v>2</v>
      </c>
      <c r="M40" s="19">
        <f t="shared" si="15"/>
        <v>2</v>
      </c>
      <c r="N40" s="53" t="s">
        <v>40</v>
      </c>
      <c r="O40" s="14"/>
      <c r="P40" s="14"/>
      <c r="Q40" s="13"/>
      <c r="R40" s="71"/>
      <c r="S40" s="71"/>
      <c r="T40" s="71"/>
      <c r="U40" s="71"/>
      <c r="V40" s="24"/>
      <c r="W40" s="71"/>
      <c r="X40" s="24" t="s">
        <v>72</v>
      </c>
      <c r="Y40" s="73"/>
      <c r="Z40" s="73"/>
      <c r="AA40" s="71"/>
      <c r="AB40" s="71"/>
      <c r="AC40" s="71"/>
      <c r="AD40" s="73"/>
      <c r="AE40" s="73"/>
      <c r="AF40" s="73"/>
      <c r="AG40" s="73"/>
      <c r="AH40" s="73"/>
      <c r="AI40" s="73"/>
      <c r="AJ40" s="73"/>
      <c r="AK40" s="4"/>
      <c r="AL40" s="4"/>
      <c r="AM40" s="17"/>
      <c r="AN40" s="14" t="s">
        <v>72</v>
      </c>
      <c r="AO40" s="4"/>
      <c r="AP40" s="4"/>
      <c r="AQ40" s="4"/>
      <c r="AR40" s="12"/>
      <c r="AS40" s="12"/>
      <c r="AT40" s="12"/>
      <c r="AU40" s="12"/>
      <c r="AV40" s="12"/>
      <c r="AW40" s="4"/>
      <c r="AX40" s="4"/>
      <c r="AY40" s="4"/>
      <c r="AZ40" s="4"/>
      <c r="BA40" s="4"/>
      <c r="BB40" s="5" t="str">
        <f t="shared" si="21"/>
        <v>日暮光希</v>
      </c>
    </row>
    <row r="41" spans="1:54" ht="16.5" customHeight="1">
      <c r="A41" s="5">
        <v>807</v>
      </c>
      <c r="B41" s="58" t="s">
        <v>79</v>
      </c>
      <c r="C41" s="59" t="s">
        <v>174</v>
      </c>
      <c r="D41" s="5" t="s">
        <v>17</v>
      </c>
      <c r="E41" s="58">
        <v>1</v>
      </c>
      <c r="F41" s="11">
        <v>1</v>
      </c>
      <c r="G41" s="11">
        <f t="shared" si="6"/>
        <v>1</v>
      </c>
      <c r="H41" s="11">
        <f t="shared" si="7"/>
        <v>0</v>
      </c>
      <c r="I41" s="5">
        <v>1</v>
      </c>
      <c r="J41" s="5"/>
      <c r="K41" s="5">
        <f t="shared" si="20"/>
        <v>1</v>
      </c>
      <c r="L41" s="19">
        <f t="shared" si="8"/>
        <v>2</v>
      </c>
      <c r="M41" s="19">
        <f t="shared" si="15"/>
        <v>3</v>
      </c>
      <c r="N41" s="53" t="s">
        <v>40</v>
      </c>
      <c r="O41" s="14"/>
      <c r="P41" s="13"/>
      <c r="Q41" s="14"/>
      <c r="R41" s="71"/>
      <c r="S41" s="71"/>
      <c r="T41" s="71"/>
      <c r="U41" s="71"/>
      <c r="V41" s="25"/>
      <c r="W41" s="71"/>
      <c r="X41" s="24"/>
      <c r="Y41" s="73"/>
      <c r="Z41" s="73"/>
      <c r="AA41" s="71"/>
      <c r="AB41" s="71"/>
      <c r="AC41" s="71" t="s">
        <v>72</v>
      </c>
      <c r="AD41" s="73"/>
      <c r="AE41" s="73"/>
      <c r="AF41" s="73"/>
      <c r="AG41" s="73"/>
      <c r="AH41" s="73"/>
      <c r="AI41" s="73"/>
      <c r="AJ41" s="73"/>
      <c r="AK41" s="4"/>
      <c r="AL41" s="4"/>
      <c r="AM41" s="17" t="s">
        <v>237</v>
      </c>
      <c r="AN41" s="12"/>
      <c r="AO41" s="4" t="s">
        <v>164</v>
      </c>
      <c r="AP41" s="4"/>
      <c r="AQ41" s="73"/>
      <c r="AR41" s="12"/>
      <c r="AS41" s="12"/>
      <c r="AT41" s="12"/>
      <c r="AU41" s="12"/>
      <c r="AV41" s="12"/>
      <c r="AW41" s="4"/>
      <c r="AX41" s="4"/>
      <c r="AY41" s="4"/>
      <c r="AZ41" s="4"/>
      <c r="BA41" s="4"/>
      <c r="BB41" s="5" t="str">
        <f t="shared" si="21"/>
        <v>上田由美子</v>
      </c>
    </row>
    <row r="42" spans="1:54" ht="16.5" customHeight="1">
      <c r="A42" s="5">
        <v>807</v>
      </c>
      <c r="B42" s="58" t="s">
        <v>166</v>
      </c>
      <c r="C42" s="59" t="s">
        <v>167</v>
      </c>
      <c r="D42" s="5" t="s">
        <v>168</v>
      </c>
      <c r="E42" s="5"/>
      <c r="F42" s="11">
        <v>1</v>
      </c>
      <c r="G42" s="11">
        <f t="shared" si="6"/>
        <v>0</v>
      </c>
      <c r="H42" s="11">
        <f t="shared" si="7"/>
        <v>1</v>
      </c>
      <c r="I42" s="5"/>
      <c r="J42" s="5">
        <v>1</v>
      </c>
      <c r="K42" s="5">
        <f t="shared" si="20"/>
        <v>1</v>
      </c>
      <c r="L42" s="19">
        <f t="shared" si="8"/>
        <v>0</v>
      </c>
      <c r="M42" s="19">
        <f t="shared" si="15"/>
        <v>0</v>
      </c>
      <c r="N42" s="60" t="s">
        <v>41</v>
      </c>
      <c r="O42" s="14"/>
      <c r="P42" s="14"/>
      <c r="Q42" s="13"/>
      <c r="R42" s="71"/>
      <c r="S42" s="71"/>
      <c r="T42" s="71"/>
      <c r="U42" s="13"/>
      <c r="V42" s="25"/>
      <c r="W42" s="71"/>
      <c r="X42" s="24"/>
      <c r="Y42" s="73"/>
      <c r="Z42" s="73"/>
      <c r="AA42" s="71"/>
      <c r="AB42" s="71"/>
      <c r="AC42" s="71"/>
      <c r="AD42" s="73"/>
      <c r="AE42" s="73"/>
      <c r="AF42" s="73"/>
      <c r="AG42" s="73"/>
      <c r="AH42" s="73"/>
      <c r="AI42" s="73"/>
      <c r="AJ42" s="73"/>
      <c r="AK42" s="4"/>
      <c r="AL42" s="4"/>
      <c r="AM42" s="17"/>
      <c r="AN42" s="12"/>
      <c r="AO42" s="4"/>
      <c r="AP42" s="4"/>
      <c r="AQ42" s="4"/>
      <c r="AR42" s="12"/>
      <c r="AS42" s="12"/>
      <c r="AT42" s="12"/>
      <c r="AU42" s="12"/>
      <c r="AV42" s="12"/>
      <c r="AW42" s="4"/>
      <c r="AX42" s="4"/>
      <c r="AY42" s="4"/>
      <c r="AZ42" s="4"/>
      <c r="BA42" s="4"/>
      <c r="BB42" s="5" t="str">
        <f t="shared" si="21"/>
        <v>上田小波</v>
      </c>
    </row>
    <row r="43" spans="1:54" ht="16.5" customHeight="1">
      <c r="A43" s="5">
        <v>807</v>
      </c>
      <c r="B43" s="58" t="s">
        <v>16</v>
      </c>
      <c r="C43" s="59" t="s">
        <v>99</v>
      </c>
      <c r="D43" s="5" t="s">
        <v>15</v>
      </c>
      <c r="E43" s="5"/>
      <c r="F43" s="11">
        <v>1</v>
      </c>
      <c r="G43" s="11">
        <f t="shared" si="6"/>
        <v>0</v>
      </c>
      <c r="H43" s="11">
        <f t="shared" si="7"/>
        <v>1</v>
      </c>
      <c r="I43" s="5"/>
      <c r="J43" s="5">
        <v>1</v>
      </c>
      <c r="K43" s="5">
        <f t="shared" si="20"/>
        <v>1</v>
      </c>
      <c r="L43" s="19">
        <f t="shared" si="8"/>
        <v>1</v>
      </c>
      <c r="M43" s="19">
        <f t="shared" si="15"/>
        <v>3</v>
      </c>
      <c r="N43" s="53" t="s">
        <v>40</v>
      </c>
      <c r="O43" s="14"/>
      <c r="P43" s="14"/>
      <c r="Q43" s="13"/>
      <c r="R43" s="71"/>
      <c r="S43" s="71"/>
      <c r="T43" s="71"/>
      <c r="U43" s="13" t="s">
        <v>169</v>
      </c>
      <c r="V43" s="25"/>
      <c r="W43" s="71"/>
      <c r="X43" s="24"/>
      <c r="Y43" s="73"/>
      <c r="Z43" s="73"/>
      <c r="AA43" s="71"/>
      <c r="AB43" s="71"/>
      <c r="AC43" s="71"/>
      <c r="AD43" s="73"/>
      <c r="AE43" s="73"/>
      <c r="AF43" s="73"/>
      <c r="AG43" s="73"/>
      <c r="AH43" s="73"/>
      <c r="AI43" s="73"/>
      <c r="AJ43" s="73"/>
      <c r="AK43" s="4"/>
      <c r="AL43" s="4"/>
      <c r="AM43" s="17"/>
      <c r="AN43" s="12"/>
      <c r="AO43" s="4"/>
      <c r="AP43" s="4"/>
      <c r="AQ43" s="4"/>
      <c r="AR43" s="71" t="s">
        <v>231</v>
      </c>
      <c r="AS43" s="12"/>
      <c r="AT43" s="12"/>
      <c r="AU43" s="12"/>
      <c r="AV43" s="12"/>
      <c r="AW43" s="4"/>
      <c r="AX43" s="4" t="s">
        <v>231</v>
      </c>
      <c r="AY43" s="4"/>
      <c r="AZ43" s="4"/>
      <c r="BA43" s="4"/>
      <c r="BB43" s="5" t="str">
        <f t="shared" si="21"/>
        <v>上田実咲</v>
      </c>
    </row>
    <row r="44" spans="1:54" ht="16.5" customHeight="1">
      <c r="A44" s="5">
        <v>902</v>
      </c>
      <c r="B44" s="58" t="s">
        <v>77</v>
      </c>
      <c r="C44" s="59" t="s">
        <v>179</v>
      </c>
      <c r="D44" s="5" t="s">
        <v>18</v>
      </c>
      <c r="E44" s="58">
        <v>1</v>
      </c>
      <c r="F44" s="11">
        <v>1</v>
      </c>
      <c r="G44" s="11">
        <f t="shared" si="6"/>
        <v>1</v>
      </c>
      <c r="H44" s="11">
        <f t="shared" si="7"/>
        <v>0</v>
      </c>
      <c r="I44" s="5">
        <v>1</v>
      </c>
      <c r="J44" s="5"/>
      <c r="K44" s="5">
        <f t="shared" si="20"/>
        <v>1</v>
      </c>
      <c r="L44" s="19">
        <f t="shared" si="8"/>
        <v>1</v>
      </c>
      <c r="M44" s="19">
        <f t="shared" si="15"/>
        <v>2</v>
      </c>
      <c r="N44" s="53" t="s">
        <v>40</v>
      </c>
      <c r="O44" s="13"/>
      <c r="P44" s="13"/>
      <c r="Q44" s="13"/>
      <c r="R44" s="71"/>
      <c r="S44" s="71"/>
      <c r="T44" s="71"/>
      <c r="U44" s="71"/>
      <c r="V44" s="24"/>
      <c r="W44" s="71"/>
      <c r="X44" s="24"/>
      <c r="Y44" s="73"/>
      <c r="Z44" s="73"/>
      <c r="AA44" s="71"/>
      <c r="AB44" s="71"/>
      <c r="AC44" s="71" t="s">
        <v>72</v>
      </c>
      <c r="AD44" s="73"/>
      <c r="AE44" s="73"/>
      <c r="AF44" s="73"/>
      <c r="AG44" s="73"/>
      <c r="AH44" s="73"/>
      <c r="AI44" s="73"/>
      <c r="AJ44" s="73"/>
      <c r="AK44" s="4"/>
      <c r="AL44" s="4"/>
      <c r="AM44" s="17"/>
      <c r="AN44" s="12"/>
      <c r="AO44" s="4"/>
      <c r="AP44" s="4"/>
      <c r="AQ44" s="73" t="s">
        <v>231</v>
      </c>
      <c r="AR44" s="12"/>
      <c r="AS44" s="12"/>
      <c r="AT44" s="12"/>
      <c r="AU44" s="12"/>
      <c r="AV44" s="12"/>
      <c r="AW44" s="4"/>
      <c r="AX44" s="4"/>
      <c r="AY44" s="4"/>
      <c r="AZ44" s="4"/>
      <c r="BA44" s="4"/>
      <c r="BB44" s="5" t="str">
        <f t="shared" si="21"/>
        <v>須藤信幸</v>
      </c>
    </row>
    <row r="45" spans="1:54" ht="16.5" customHeight="1">
      <c r="A45" s="5">
        <v>902</v>
      </c>
      <c r="B45" s="58" t="s">
        <v>104</v>
      </c>
      <c r="C45" s="59" t="s">
        <v>100</v>
      </c>
      <c r="D45" s="5" t="s">
        <v>17</v>
      </c>
      <c r="E45" s="5"/>
      <c r="F45" s="11">
        <v>1</v>
      </c>
      <c r="G45" s="11">
        <f t="shared" si="6"/>
        <v>1</v>
      </c>
      <c r="H45" s="11">
        <f t="shared" si="7"/>
        <v>0</v>
      </c>
      <c r="I45" s="5">
        <v>1</v>
      </c>
      <c r="J45" s="5"/>
      <c r="K45" s="5">
        <f t="shared" si="20"/>
        <v>1</v>
      </c>
      <c r="L45" s="19">
        <f t="shared" si="8"/>
        <v>1</v>
      </c>
      <c r="M45" s="19">
        <f t="shared" si="15"/>
        <v>3</v>
      </c>
      <c r="N45" s="53" t="s">
        <v>40</v>
      </c>
      <c r="O45" s="13"/>
      <c r="P45" s="13"/>
      <c r="Q45" s="13"/>
      <c r="R45" s="71"/>
      <c r="S45" s="71"/>
      <c r="T45" s="71"/>
      <c r="U45" s="71"/>
      <c r="V45" s="24"/>
      <c r="W45" s="71"/>
      <c r="X45" s="24"/>
      <c r="Y45" s="73"/>
      <c r="Z45" s="73"/>
      <c r="AA45" s="71"/>
      <c r="AB45" s="71"/>
      <c r="AC45" s="71"/>
      <c r="AD45" s="73"/>
      <c r="AE45" s="73"/>
      <c r="AF45" s="73" t="s">
        <v>177</v>
      </c>
      <c r="AG45" s="73"/>
      <c r="AH45" s="73"/>
      <c r="AI45" s="73"/>
      <c r="AJ45" s="73"/>
      <c r="AK45" s="4"/>
      <c r="AL45" s="4"/>
      <c r="AM45" s="17" t="s">
        <v>237</v>
      </c>
      <c r="AN45" s="12"/>
      <c r="AO45" s="4"/>
      <c r="AP45" s="4"/>
      <c r="AQ45" s="73"/>
      <c r="AR45" s="12"/>
      <c r="AS45" s="12"/>
      <c r="AT45" s="13" t="s">
        <v>231</v>
      </c>
      <c r="AU45" s="12"/>
      <c r="AV45" s="12"/>
      <c r="AW45" s="4"/>
      <c r="AX45" s="4"/>
      <c r="AY45" s="4"/>
      <c r="AZ45" s="4"/>
      <c r="BA45" s="4"/>
      <c r="BB45" s="5" t="str">
        <f t="shared" si="21"/>
        <v>須藤桃子</v>
      </c>
    </row>
    <row r="46" spans="1:54" ht="16.5" customHeight="1">
      <c r="A46" s="5">
        <v>902</v>
      </c>
      <c r="B46" s="58" t="s">
        <v>105</v>
      </c>
      <c r="C46" s="59" t="s">
        <v>101</v>
      </c>
      <c r="D46" s="5" t="s">
        <v>180</v>
      </c>
      <c r="E46" s="5"/>
      <c r="F46" s="11">
        <v>1</v>
      </c>
      <c r="G46" s="11">
        <f t="shared" si="6"/>
        <v>0</v>
      </c>
      <c r="H46" s="11">
        <f t="shared" si="7"/>
        <v>1</v>
      </c>
      <c r="I46" s="5"/>
      <c r="J46" s="5">
        <v>1</v>
      </c>
      <c r="K46" s="5">
        <f t="shared" si="20"/>
        <v>1</v>
      </c>
      <c r="L46" s="19">
        <f t="shared" si="8"/>
        <v>0</v>
      </c>
      <c r="M46" s="19">
        <f t="shared" si="15"/>
        <v>0</v>
      </c>
      <c r="N46" s="60" t="s">
        <v>41</v>
      </c>
      <c r="O46" s="13"/>
      <c r="P46" s="13"/>
      <c r="Q46" s="13"/>
      <c r="R46" s="71"/>
      <c r="S46" s="71"/>
      <c r="T46" s="71"/>
      <c r="U46" s="71"/>
      <c r="V46" s="24"/>
      <c r="W46" s="71"/>
      <c r="X46" s="24"/>
      <c r="Y46" s="73"/>
      <c r="Z46" s="73"/>
      <c r="AA46" s="71"/>
      <c r="AB46" s="71"/>
      <c r="AC46" s="71"/>
      <c r="AD46" s="73"/>
      <c r="AE46" s="73"/>
      <c r="AF46" s="73"/>
      <c r="AG46" s="73"/>
      <c r="AH46" s="73"/>
      <c r="AI46" s="73"/>
      <c r="AJ46" s="73"/>
      <c r="AK46" s="4"/>
      <c r="AL46" s="4"/>
      <c r="AM46" s="17"/>
      <c r="AN46" s="12"/>
      <c r="AO46" s="4"/>
      <c r="AP46" s="4"/>
      <c r="AQ46" s="4"/>
      <c r="AR46" s="12"/>
      <c r="AS46" s="12"/>
      <c r="AT46" s="12"/>
      <c r="AU46" s="12"/>
      <c r="AV46" s="12"/>
      <c r="AW46" s="4"/>
      <c r="AX46" s="4"/>
      <c r="AY46" s="4"/>
      <c r="AZ46" s="4"/>
      <c r="BA46" s="4"/>
      <c r="BB46" s="5" t="str">
        <f t="shared" si="21"/>
        <v>須藤響</v>
      </c>
    </row>
    <row r="47" spans="1:54" ht="16.5" customHeight="1">
      <c r="A47" s="5">
        <v>902</v>
      </c>
      <c r="B47" s="58" t="s">
        <v>106</v>
      </c>
      <c r="C47" s="59" t="s">
        <v>102</v>
      </c>
      <c r="D47" s="5" t="s">
        <v>181</v>
      </c>
      <c r="E47" s="5"/>
      <c r="F47" s="11">
        <v>1</v>
      </c>
      <c r="G47" s="11">
        <f t="shared" si="6"/>
        <v>0</v>
      </c>
      <c r="H47" s="11">
        <f t="shared" si="7"/>
        <v>1</v>
      </c>
      <c r="I47" s="5"/>
      <c r="J47" s="5">
        <v>1</v>
      </c>
      <c r="K47" s="5">
        <f t="shared" si="20"/>
        <v>1</v>
      </c>
      <c r="L47" s="19">
        <f t="shared" si="8"/>
        <v>1</v>
      </c>
      <c r="M47" s="19">
        <f t="shared" si="15"/>
        <v>2</v>
      </c>
      <c r="N47" s="53" t="s">
        <v>40</v>
      </c>
      <c r="O47" s="13"/>
      <c r="P47" s="13"/>
      <c r="Q47" s="13"/>
      <c r="R47" s="71"/>
      <c r="S47" s="71"/>
      <c r="T47" s="71"/>
      <c r="U47" s="71"/>
      <c r="V47" s="25"/>
      <c r="W47" s="71"/>
      <c r="X47" s="24"/>
      <c r="Y47" s="73"/>
      <c r="Z47" s="73"/>
      <c r="AA47" s="71"/>
      <c r="AB47" s="71"/>
      <c r="AC47" s="71"/>
      <c r="AD47" s="73"/>
      <c r="AE47" s="73"/>
      <c r="AF47" s="73"/>
      <c r="AG47" s="73"/>
      <c r="AH47" s="4"/>
      <c r="AI47" s="4"/>
      <c r="AJ47" s="4"/>
      <c r="AK47" s="4"/>
      <c r="AL47" s="4"/>
      <c r="AM47" s="17"/>
      <c r="AN47" s="12" t="s">
        <v>72</v>
      </c>
      <c r="AO47" s="4"/>
      <c r="AP47" s="4"/>
      <c r="AQ47" s="4"/>
      <c r="AR47" s="71" t="s">
        <v>231</v>
      </c>
      <c r="AS47" s="12"/>
      <c r="AT47" s="12"/>
      <c r="AU47" s="12"/>
      <c r="AV47" s="12"/>
      <c r="AW47" s="4"/>
      <c r="AX47" s="4"/>
      <c r="AY47" s="4"/>
      <c r="AZ47" s="4"/>
      <c r="BA47" s="4"/>
      <c r="BB47" s="5" t="str">
        <f t="shared" si="21"/>
        <v>須藤美月</v>
      </c>
    </row>
    <row r="48" spans="1:54" ht="16.5" customHeight="1">
      <c r="A48" s="5">
        <v>902</v>
      </c>
      <c r="B48" s="58" t="s">
        <v>107</v>
      </c>
      <c r="C48" s="59" t="s">
        <v>103</v>
      </c>
      <c r="D48" s="5" t="s">
        <v>25</v>
      </c>
      <c r="E48" s="5"/>
      <c r="F48" s="11">
        <v>1</v>
      </c>
      <c r="G48" s="11">
        <f t="shared" si="6"/>
        <v>0</v>
      </c>
      <c r="H48" s="11">
        <f t="shared" si="7"/>
        <v>1</v>
      </c>
      <c r="I48" s="5"/>
      <c r="J48" s="5">
        <v>1</v>
      </c>
      <c r="K48" s="5">
        <f t="shared" si="20"/>
        <v>1</v>
      </c>
      <c r="L48" s="19">
        <f t="shared" si="8"/>
        <v>1</v>
      </c>
      <c r="M48" s="19">
        <f t="shared" si="15"/>
        <v>1</v>
      </c>
      <c r="N48" s="53" t="s">
        <v>40</v>
      </c>
      <c r="O48" s="13"/>
      <c r="P48" s="13"/>
      <c r="Q48" s="13"/>
      <c r="R48" s="71"/>
      <c r="S48" s="71"/>
      <c r="T48" s="71"/>
      <c r="U48" s="71"/>
      <c r="V48" s="24"/>
      <c r="W48" s="71"/>
      <c r="X48" s="24" t="s">
        <v>72</v>
      </c>
      <c r="Y48" s="73"/>
      <c r="Z48" s="73"/>
      <c r="AA48" s="71"/>
      <c r="AB48" s="71"/>
      <c r="AC48" s="71"/>
      <c r="AD48" s="73"/>
      <c r="AE48" s="73"/>
      <c r="AF48" s="73"/>
      <c r="AG48" s="73"/>
      <c r="AH48" s="4"/>
      <c r="AI48" s="4"/>
      <c r="AJ48" s="4"/>
      <c r="AK48" s="4"/>
      <c r="AL48" s="4"/>
      <c r="AM48" s="17"/>
      <c r="AN48" s="12"/>
      <c r="AO48" s="4"/>
      <c r="AP48" s="4"/>
      <c r="AQ48" s="4"/>
      <c r="AR48" s="12"/>
      <c r="AS48" s="12"/>
      <c r="AT48" s="12"/>
      <c r="AU48" s="12"/>
      <c r="AV48" s="12"/>
      <c r="AW48" s="4"/>
      <c r="AX48" s="4"/>
      <c r="AY48" s="4"/>
      <c r="AZ48" s="4"/>
      <c r="BA48" s="4"/>
      <c r="BB48" s="5" t="str">
        <f t="shared" si="21"/>
        <v>須藤弘貴</v>
      </c>
    </row>
    <row r="49" spans="1:54" ht="16.5" customHeight="1">
      <c r="A49" s="5">
        <v>906</v>
      </c>
      <c r="B49" s="23" t="s">
        <v>108</v>
      </c>
      <c r="C49" s="31" t="s">
        <v>109</v>
      </c>
      <c r="D49" s="5" t="s">
        <v>18</v>
      </c>
      <c r="E49" s="23">
        <v>1</v>
      </c>
      <c r="F49" s="11">
        <v>1</v>
      </c>
      <c r="G49" s="11">
        <f t="shared" si="6"/>
        <v>1</v>
      </c>
      <c r="H49" s="11">
        <f t="shared" si="7"/>
        <v>0</v>
      </c>
      <c r="I49" s="5">
        <v>1</v>
      </c>
      <c r="J49" s="5"/>
      <c r="K49" s="5">
        <f t="shared" si="20"/>
        <v>1</v>
      </c>
      <c r="L49" s="19">
        <f t="shared" si="8"/>
        <v>0</v>
      </c>
      <c r="M49" s="19">
        <f t="shared" si="15"/>
        <v>2</v>
      </c>
      <c r="N49" s="53" t="s">
        <v>28</v>
      </c>
      <c r="O49" s="13"/>
      <c r="P49" s="13"/>
      <c r="Q49" s="13"/>
      <c r="R49" s="71"/>
      <c r="S49" s="71"/>
      <c r="T49" s="71"/>
      <c r="U49" s="71"/>
      <c r="V49" s="24"/>
      <c r="W49" s="14" t="s">
        <v>213</v>
      </c>
      <c r="X49" s="24"/>
      <c r="Y49" s="73"/>
      <c r="Z49" s="73"/>
      <c r="AA49" s="71"/>
      <c r="AB49" s="71"/>
      <c r="AC49" s="71" t="s">
        <v>231</v>
      </c>
      <c r="AD49" s="73"/>
      <c r="AE49" s="73"/>
      <c r="AF49" s="73"/>
      <c r="AG49" s="73"/>
      <c r="AH49" s="4"/>
      <c r="AI49" s="4"/>
      <c r="AJ49" s="4"/>
      <c r="AK49" s="4"/>
      <c r="AL49" s="4"/>
      <c r="AM49" s="17"/>
      <c r="AN49" s="12"/>
      <c r="AO49" s="4"/>
      <c r="AP49" s="4"/>
      <c r="AQ49" s="4"/>
      <c r="AR49" s="12"/>
      <c r="AS49" s="12"/>
      <c r="AT49" s="12"/>
      <c r="AU49" s="12"/>
      <c r="AV49" s="12"/>
      <c r="AW49" s="4"/>
      <c r="AX49" s="4"/>
      <c r="AY49" s="4"/>
      <c r="AZ49" s="4"/>
      <c r="BA49" s="4"/>
      <c r="BB49" s="5" t="str">
        <f t="shared" si="21"/>
        <v>星野武夫</v>
      </c>
    </row>
    <row r="50" spans="1:54" ht="16.5" customHeight="1">
      <c r="A50" s="5">
        <v>1005</v>
      </c>
      <c r="B50" s="58" t="s">
        <v>47</v>
      </c>
      <c r="C50" s="59"/>
      <c r="D50" s="5" t="s">
        <v>18</v>
      </c>
      <c r="E50" s="58">
        <v>1</v>
      </c>
      <c r="F50" s="85"/>
      <c r="G50" s="85"/>
      <c r="H50" s="85"/>
      <c r="I50" s="5">
        <v>1</v>
      </c>
      <c r="J50" s="5"/>
      <c r="K50" s="5">
        <f t="shared" si="20"/>
        <v>1</v>
      </c>
      <c r="L50" s="19">
        <f t="shared" si="8"/>
        <v>1</v>
      </c>
      <c r="M50" s="19">
        <f t="shared" si="15"/>
        <v>2</v>
      </c>
      <c r="N50" s="53" t="s">
        <v>40</v>
      </c>
      <c r="O50" s="13"/>
      <c r="P50" s="13"/>
      <c r="Q50" s="13"/>
      <c r="R50" s="71"/>
      <c r="S50" s="71"/>
      <c r="T50" s="71"/>
      <c r="U50" s="71"/>
      <c r="V50" s="24"/>
      <c r="W50" s="71"/>
      <c r="X50" s="24"/>
      <c r="Y50" s="73" t="s">
        <v>72</v>
      </c>
      <c r="Z50" s="73"/>
      <c r="AA50" s="71"/>
      <c r="AB50" s="71"/>
      <c r="AC50" s="71"/>
      <c r="AD50" s="73"/>
      <c r="AE50" s="73"/>
      <c r="AF50" s="73"/>
      <c r="AG50" s="73"/>
      <c r="AH50" s="4"/>
      <c r="AI50" s="4"/>
      <c r="AJ50" s="4"/>
      <c r="AK50" s="4"/>
      <c r="AL50" s="4"/>
      <c r="AM50" s="17"/>
      <c r="AN50" s="12"/>
      <c r="AO50" s="4"/>
      <c r="AP50" s="4"/>
      <c r="AQ50" s="73" t="s">
        <v>231</v>
      </c>
      <c r="AR50" s="12"/>
      <c r="AS50" s="12"/>
      <c r="AT50" s="12"/>
      <c r="AU50" s="12"/>
      <c r="AV50" s="12"/>
      <c r="AW50" s="4"/>
      <c r="AX50" s="4"/>
      <c r="AY50" s="4"/>
      <c r="AZ50" s="4"/>
      <c r="BA50" s="4"/>
      <c r="BB50" s="5" t="str">
        <f t="shared" si="21"/>
        <v>佐藤順一</v>
      </c>
    </row>
    <row r="51" spans="1:54" ht="16.5" customHeight="1">
      <c r="A51" s="5">
        <v>1005</v>
      </c>
      <c r="B51" s="58" t="s">
        <v>48</v>
      </c>
      <c r="C51" s="59"/>
      <c r="D51" s="5" t="s">
        <v>17</v>
      </c>
      <c r="E51" s="5"/>
      <c r="F51" s="11">
        <v>1</v>
      </c>
      <c r="G51" s="11">
        <f t="shared" si="6"/>
        <v>1</v>
      </c>
      <c r="H51" s="11">
        <f t="shared" si="7"/>
        <v>0</v>
      </c>
      <c r="I51" s="5">
        <v>1</v>
      </c>
      <c r="J51" s="5"/>
      <c r="K51" s="5">
        <f t="shared" si="20"/>
        <v>1</v>
      </c>
      <c r="L51" s="19">
        <f t="shared" si="8"/>
        <v>1</v>
      </c>
      <c r="M51" s="19">
        <f t="shared" si="15"/>
        <v>3</v>
      </c>
      <c r="N51" s="53" t="s">
        <v>40</v>
      </c>
      <c r="O51" s="13"/>
      <c r="P51" s="13"/>
      <c r="Q51" s="13"/>
      <c r="R51" s="71"/>
      <c r="S51" s="71"/>
      <c r="T51" s="13"/>
      <c r="U51" s="71"/>
      <c r="V51" s="24"/>
      <c r="W51" s="71"/>
      <c r="X51" s="24"/>
      <c r="Y51" s="73"/>
      <c r="Z51" s="73"/>
      <c r="AA51" s="71"/>
      <c r="AB51" s="71"/>
      <c r="AC51" s="71"/>
      <c r="AD51" s="73"/>
      <c r="AE51" s="73" t="s">
        <v>177</v>
      </c>
      <c r="AF51" s="73"/>
      <c r="AG51" s="73"/>
      <c r="AH51" s="4"/>
      <c r="AI51" s="4"/>
      <c r="AJ51" s="4"/>
      <c r="AK51" s="4"/>
      <c r="AL51" s="4"/>
      <c r="AM51" s="17" t="s">
        <v>237</v>
      </c>
      <c r="AN51" s="12"/>
      <c r="AO51" s="4"/>
      <c r="AP51" s="4"/>
      <c r="AQ51" s="70"/>
      <c r="AR51" s="12"/>
      <c r="AS51" s="12"/>
      <c r="AT51" s="71" t="s">
        <v>231</v>
      </c>
      <c r="AU51" s="12"/>
      <c r="AV51" s="12"/>
      <c r="AW51" s="4"/>
      <c r="AX51" s="4"/>
      <c r="AY51" s="4"/>
      <c r="AZ51" s="4"/>
      <c r="BA51" s="4"/>
      <c r="BB51" s="5" t="str">
        <f t="shared" si="21"/>
        <v>佐藤あゆみ</v>
      </c>
    </row>
    <row r="52" spans="1:54" ht="16.5" customHeight="1">
      <c r="A52" s="5">
        <v>1005</v>
      </c>
      <c r="B52" s="58" t="s">
        <v>176</v>
      </c>
      <c r="C52" s="59"/>
      <c r="D52" s="5" t="s">
        <v>17</v>
      </c>
      <c r="E52" s="5"/>
      <c r="F52" s="11">
        <v>1</v>
      </c>
      <c r="G52" s="11">
        <f t="shared" si="6"/>
        <v>1</v>
      </c>
      <c r="H52" s="11">
        <f t="shared" si="7"/>
        <v>0</v>
      </c>
      <c r="I52" s="5">
        <v>1</v>
      </c>
      <c r="J52" s="5"/>
      <c r="K52" s="5">
        <f t="shared" si="20"/>
        <v>1</v>
      </c>
      <c r="L52" s="19">
        <f t="shared" si="8"/>
        <v>2</v>
      </c>
      <c r="M52" s="19">
        <f t="shared" si="15"/>
        <v>3</v>
      </c>
      <c r="N52" s="53" t="s">
        <v>40</v>
      </c>
      <c r="O52" s="13"/>
      <c r="P52" s="13"/>
      <c r="Q52" s="13"/>
      <c r="R52" s="13"/>
      <c r="S52" s="71"/>
      <c r="T52" s="71"/>
      <c r="U52" s="13"/>
      <c r="V52" s="24" t="s">
        <v>72</v>
      </c>
      <c r="W52" s="71"/>
      <c r="X52" s="24"/>
      <c r="Y52" s="73"/>
      <c r="Z52" s="73"/>
      <c r="AA52" s="71"/>
      <c r="AB52" s="71"/>
      <c r="AC52" s="71"/>
      <c r="AD52" s="73"/>
      <c r="AE52" s="73"/>
      <c r="AF52" s="73"/>
      <c r="AG52" s="73"/>
      <c r="AH52" s="4"/>
      <c r="AI52" s="4"/>
      <c r="AJ52" s="4"/>
      <c r="AK52" s="4"/>
      <c r="AL52" s="4"/>
      <c r="AM52" s="17"/>
      <c r="AN52" s="12"/>
      <c r="AO52" s="4"/>
      <c r="AP52" s="4"/>
      <c r="AQ52" s="70"/>
      <c r="AR52" s="12"/>
      <c r="AS52" s="12"/>
      <c r="AT52" s="12"/>
      <c r="AU52" s="12"/>
      <c r="AV52" s="71" t="s">
        <v>231</v>
      </c>
      <c r="AW52" s="4"/>
      <c r="AX52" s="4"/>
      <c r="AY52" s="4"/>
      <c r="AZ52" s="4"/>
      <c r="BA52" s="70" t="s">
        <v>164</v>
      </c>
      <c r="BB52" s="5" t="str">
        <f t="shared" si="21"/>
        <v>佐藤こなつ</v>
      </c>
    </row>
    <row r="53" spans="1:54" ht="16.5" customHeight="1">
      <c r="A53" s="5">
        <v>1005</v>
      </c>
      <c r="B53" s="58" t="s">
        <v>111</v>
      </c>
      <c r="C53" s="59" t="s">
        <v>110</v>
      </c>
      <c r="D53" s="5" t="s">
        <v>178</v>
      </c>
      <c r="E53" s="5"/>
      <c r="F53" s="11">
        <v>1</v>
      </c>
      <c r="G53" s="11">
        <f t="shared" si="6"/>
        <v>0</v>
      </c>
      <c r="H53" s="11">
        <f t="shared" si="7"/>
        <v>1</v>
      </c>
      <c r="I53" s="5">
        <v>1</v>
      </c>
      <c r="J53" s="5"/>
      <c r="K53" s="5">
        <f t="shared" si="20"/>
        <v>1</v>
      </c>
      <c r="L53" s="19">
        <f t="shared" si="8"/>
        <v>3</v>
      </c>
      <c r="M53" s="19">
        <f t="shared" si="15"/>
        <v>3</v>
      </c>
      <c r="N53" s="53" t="s">
        <v>40</v>
      </c>
      <c r="O53" s="13"/>
      <c r="P53" s="13"/>
      <c r="Q53" s="13"/>
      <c r="R53" s="13"/>
      <c r="S53" s="71"/>
      <c r="T53" s="71"/>
      <c r="U53" s="13"/>
      <c r="V53" s="24"/>
      <c r="W53" s="71"/>
      <c r="X53" s="24"/>
      <c r="Y53" s="73"/>
      <c r="Z53" s="73"/>
      <c r="AA53" s="71" t="s">
        <v>177</v>
      </c>
      <c r="AB53" s="71"/>
      <c r="AC53" s="71"/>
      <c r="AD53" s="73" t="s">
        <v>72</v>
      </c>
      <c r="AE53" s="73"/>
      <c r="AF53" s="73"/>
      <c r="AG53" s="73"/>
      <c r="AH53" s="4"/>
      <c r="AI53" s="4"/>
      <c r="AJ53" s="4"/>
      <c r="AK53" s="4"/>
      <c r="AL53" s="4"/>
      <c r="AM53" s="17"/>
      <c r="AN53" s="12" t="s">
        <v>177</v>
      </c>
      <c r="AO53" s="4"/>
      <c r="AP53" s="4"/>
      <c r="AQ53" s="4"/>
      <c r="AR53" s="12"/>
      <c r="AS53" s="12"/>
      <c r="AT53" s="12"/>
      <c r="AU53" s="12"/>
      <c r="AV53" s="12"/>
      <c r="AW53" s="4"/>
      <c r="AX53" s="4"/>
      <c r="AY53" s="4"/>
      <c r="AZ53" s="4"/>
      <c r="BA53" s="4"/>
      <c r="BB53" s="5" t="str">
        <f t="shared" si="21"/>
        <v>佐藤斗偉</v>
      </c>
    </row>
    <row r="54" spans="1:54" ht="16.5" customHeight="1">
      <c r="A54" s="5">
        <v>1204</v>
      </c>
      <c r="B54" s="58" t="s">
        <v>45</v>
      </c>
      <c r="C54" s="59" t="s">
        <v>211</v>
      </c>
      <c r="D54" s="5" t="s">
        <v>18</v>
      </c>
      <c r="E54" s="58">
        <v>1</v>
      </c>
      <c r="F54" s="11">
        <v>1</v>
      </c>
      <c r="G54" s="11">
        <f t="shared" si="6"/>
        <v>1</v>
      </c>
      <c r="H54" s="11">
        <f t="shared" si="7"/>
        <v>0</v>
      </c>
      <c r="I54" s="5">
        <v>1</v>
      </c>
      <c r="J54" s="5"/>
      <c r="K54" s="5">
        <f t="shared" si="20"/>
        <v>1</v>
      </c>
      <c r="L54" s="19">
        <f t="shared" si="8"/>
        <v>2</v>
      </c>
      <c r="M54" s="19">
        <f t="shared" si="15"/>
        <v>2</v>
      </c>
      <c r="N54" s="53" t="s">
        <v>40</v>
      </c>
      <c r="O54" s="14"/>
      <c r="P54" s="13"/>
      <c r="Q54" s="13"/>
      <c r="R54" s="71"/>
      <c r="S54" s="71"/>
      <c r="T54" s="71"/>
      <c r="U54" s="71"/>
      <c r="V54" s="24"/>
      <c r="W54" s="71"/>
      <c r="X54" s="24"/>
      <c r="Y54" s="73" t="s">
        <v>72</v>
      </c>
      <c r="Z54" s="73"/>
      <c r="AA54" s="71"/>
      <c r="AB54" s="71"/>
      <c r="AC54" s="71"/>
      <c r="AD54" s="73"/>
      <c r="AE54" s="73" t="s">
        <v>72</v>
      </c>
      <c r="AF54" s="73"/>
      <c r="AG54" s="73"/>
      <c r="AH54" s="4"/>
      <c r="AI54" s="4"/>
      <c r="AJ54" s="4"/>
      <c r="AK54" s="4"/>
      <c r="AL54" s="4"/>
      <c r="AM54" s="17"/>
      <c r="AN54" s="12"/>
      <c r="AO54" s="4"/>
      <c r="AP54" s="4"/>
      <c r="AQ54" s="4"/>
      <c r="AR54" s="12"/>
      <c r="AS54" s="12"/>
      <c r="AT54" s="12"/>
      <c r="AU54" s="12"/>
      <c r="AV54" s="12"/>
      <c r="AW54" s="4"/>
      <c r="AX54" s="4"/>
      <c r="AY54" s="4"/>
      <c r="AZ54" s="4"/>
      <c r="BA54" s="4"/>
      <c r="BB54" s="5" t="str">
        <f t="shared" si="21"/>
        <v>林康裕</v>
      </c>
    </row>
    <row r="55" spans="1:54" ht="16.5" customHeight="1">
      <c r="A55" s="5">
        <v>1204</v>
      </c>
      <c r="B55" s="58" t="s">
        <v>46</v>
      </c>
      <c r="C55" s="59" t="s">
        <v>212</v>
      </c>
      <c r="D55" s="5" t="s">
        <v>17</v>
      </c>
      <c r="E55" s="5"/>
      <c r="F55" s="11">
        <v>1</v>
      </c>
      <c r="G55" s="11">
        <f t="shared" si="6"/>
        <v>1</v>
      </c>
      <c r="H55" s="11">
        <f t="shared" si="7"/>
        <v>0</v>
      </c>
      <c r="I55" s="5">
        <v>1</v>
      </c>
      <c r="J55" s="5"/>
      <c r="K55" s="5">
        <f t="shared" si="20"/>
        <v>1</v>
      </c>
      <c r="L55" s="19">
        <f t="shared" si="8"/>
        <v>2</v>
      </c>
      <c r="M55" s="19">
        <f t="shared" si="15"/>
        <v>3</v>
      </c>
      <c r="N55" s="53" t="s">
        <v>40</v>
      </c>
      <c r="O55" s="14"/>
      <c r="P55" s="13"/>
      <c r="Q55" s="13"/>
      <c r="R55" s="71"/>
      <c r="S55" s="71"/>
      <c r="T55" s="71"/>
      <c r="U55" s="71"/>
      <c r="V55" s="24" t="s">
        <v>72</v>
      </c>
      <c r="W55" s="71"/>
      <c r="X55" s="24"/>
      <c r="Y55" s="73"/>
      <c r="Z55" s="73"/>
      <c r="AA55" s="71"/>
      <c r="AB55" s="71"/>
      <c r="AC55" s="71"/>
      <c r="AD55" s="73"/>
      <c r="AE55" s="73" t="s">
        <v>213</v>
      </c>
      <c r="AF55" s="73" t="s">
        <v>223</v>
      </c>
      <c r="AG55" s="73"/>
      <c r="AH55" s="4"/>
      <c r="AI55" s="4"/>
      <c r="AJ55" s="4"/>
      <c r="AK55" s="4"/>
      <c r="AL55" s="4"/>
      <c r="AM55" s="17" t="s">
        <v>237</v>
      </c>
      <c r="AN55" s="12"/>
      <c r="AO55" s="4"/>
      <c r="AP55" s="4"/>
      <c r="AQ55" s="4"/>
      <c r="AR55" s="12"/>
      <c r="AS55" s="12"/>
      <c r="AT55" s="12"/>
      <c r="AU55" s="12"/>
      <c r="AV55" s="12"/>
      <c r="AW55" s="4"/>
      <c r="AX55" s="4"/>
      <c r="AY55" s="4"/>
      <c r="AZ55" s="4"/>
      <c r="BA55" s="4"/>
      <c r="BB55" s="5" t="str">
        <f t="shared" si="21"/>
        <v>林美ゆき</v>
      </c>
    </row>
    <row r="56" spans="1:54" ht="16.5" customHeight="1">
      <c r="A56" s="5">
        <v>1204</v>
      </c>
      <c r="B56" s="58" t="s">
        <v>113</v>
      </c>
      <c r="C56" s="59" t="s">
        <v>112</v>
      </c>
      <c r="D56" s="5" t="s">
        <v>178</v>
      </c>
      <c r="E56" s="5"/>
      <c r="F56" s="11">
        <v>1</v>
      </c>
      <c r="G56" s="11">
        <f t="shared" si="6"/>
        <v>0</v>
      </c>
      <c r="H56" s="11">
        <f t="shared" si="7"/>
        <v>1</v>
      </c>
      <c r="I56" s="5">
        <v>1</v>
      </c>
      <c r="J56" s="5"/>
      <c r="K56" s="5">
        <f t="shared" si="20"/>
        <v>1</v>
      </c>
      <c r="L56" s="19">
        <f t="shared" si="8"/>
        <v>4</v>
      </c>
      <c r="M56" s="19">
        <f t="shared" si="15"/>
        <v>4</v>
      </c>
      <c r="N56" s="53" t="s">
        <v>40</v>
      </c>
      <c r="O56" s="14"/>
      <c r="P56" s="13"/>
      <c r="Q56" s="13"/>
      <c r="R56" s="12"/>
      <c r="S56" s="12"/>
      <c r="T56" s="12"/>
      <c r="U56" s="12"/>
      <c r="V56" s="24"/>
      <c r="W56" s="71"/>
      <c r="X56" s="24"/>
      <c r="Y56" s="75"/>
      <c r="Z56" s="73"/>
      <c r="AA56" s="71"/>
      <c r="AB56" s="71"/>
      <c r="AC56" s="71"/>
      <c r="AD56" s="73"/>
      <c r="AE56" s="73"/>
      <c r="AF56" s="73"/>
      <c r="AG56" s="73" t="s">
        <v>72</v>
      </c>
      <c r="AH56" s="4"/>
      <c r="AI56" s="4"/>
      <c r="AJ56" s="4"/>
      <c r="AK56" s="4"/>
      <c r="AL56" s="4"/>
      <c r="AM56" s="17"/>
      <c r="AN56" s="12" t="s">
        <v>72</v>
      </c>
      <c r="AO56" s="4"/>
      <c r="AP56" s="4"/>
      <c r="AQ56" s="4"/>
      <c r="AR56" s="14" t="s">
        <v>221</v>
      </c>
      <c r="AS56" s="14" t="s">
        <v>72</v>
      </c>
      <c r="AT56" s="12"/>
      <c r="AU56" s="12" t="s">
        <v>72</v>
      </c>
      <c r="AV56" s="12"/>
      <c r="AW56" s="4"/>
      <c r="AX56" s="4"/>
      <c r="AY56" s="4"/>
      <c r="AZ56" s="4"/>
      <c r="BA56" s="4"/>
      <c r="BB56" s="5" t="str">
        <f t="shared" si="21"/>
        <v>林康生</v>
      </c>
    </row>
    <row r="57" spans="1:54">
      <c r="N57" s="9"/>
      <c r="O57" s="8"/>
      <c r="P57" s="8"/>
      <c r="Q57" s="8"/>
    </row>
    <row r="58" spans="1:54" ht="22.5">
      <c r="J58" s="2" t="s">
        <v>165</v>
      </c>
      <c r="K58" s="2" t="s">
        <v>228</v>
      </c>
      <c r="L58" s="2" t="s">
        <v>229</v>
      </c>
      <c r="M58" s="2" t="s">
        <v>230</v>
      </c>
      <c r="N58" s="9"/>
      <c r="O58" s="8"/>
      <c r="P58" s="8"/>
      <c r="Q58" s="8"/>
    </row>
    <row r="59" spans="1:54">
      <c r="J59" s="2" t="s">
        <v>72</v>
      </c>
      <c r="K59" s="2" t="s">
        <v>227</v>
      </c>
      <c r="L59" s="2" t="s">
        <v>223</v>
      </c>
      <c r="M59" s="2" t="s">
        <v>231</v>
      </c>
      <c r="N59" s="9"/>
      <c r="O59" s="8"/>
      <c r="P59" s="8"/>
      <c r="Q59" s="8"/>
    </row>
  </sheetData>
  <autoFilter ref="A5:BB56"/>
  <mergeCells count="10">
    <mergeCell ref="AW1:BA1"/>
    <mergeCell ref="AG1:AL1"/>
    <mergeCell ref="AP1:AQ1"/>
    <mergeCell ref="AR1:AT1"/>
    <mergeCell ref="O1:Q1"/>
    <mergeCell ref="R1:T1"/>
    <mergeCell ref="Y1:Z1"/>
    <mergeCell ref="AA1:AC1"/>
    <mergeCell ref="AD1:AE1"/>
    <mergeCell ref="AU1:AV1"/>
  </mergeCells>
  <phoneticPr fontId="1"/>
  <pageMargins left="0.39370078740157483" right="0.39370078740157483" top="0.59055118110236227" bottom="0.19685039370078741" header="0.31496062992125984" footer="0"/>
  <pageSetup paperSize="8" scale="78" orientation="landscape" verticalDpi="300" r:id="rId1"/>
  <headerFooter alignWithMargins="0">
    <oddHeader>&amp;L&amp;"ＭＳ Ｐゴシック,太字"&amp;14&amp;A&amp;R&amp;D</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9"/>
  <sheetViews>
    <sheetView view="pageBreakPreview" zoomScale="86" zoomScaleNormal="100" workbookViewId="0">
      <selection activeCell="E45" sqref="E45"/>
    </sheetView>
  </sheetViews>
  <sheetFormatPr defaultRowHeight="17.25" customHeight="1"/>
  <cols>
    <col min="1" max="1" width="5.625" style="34" bestFit="1" customWidth="1"/>
    <col min="2" max="2" width="16.625" style="34" customWidth="1"/>
    <col min="3" max="3" width="18.875" style="34" customWidth="1"/>
    <col min="4" max="4" width="5.375" style="34" customWidth="1"/>
    <col min="5" max="9" width="12.625" style="34" customWidth="1"/>
    <col min="10" max="16384" width="9" style="34"/>
  </cols>
  <sheetData>
    <row r="1" spans="1:9" ht="17.25" customHeight="1">
      <c r="A1" s="40" t="s">
        <v>236</v>
      </c>
      <c r="B1" s="33" t="s">
        <v>23</v>
      </c>
      <c r="C1" s="33" t="s">
        <v>14</v>
      </c>
      <c r="D1" s="33"/>
      <c r="E1" s="33">
        <v>1</v>
      </c>
      <c r="F1" s="33">
        <v>2</v>
      </c>
      <c r="G1" s="33">
        <v>3</v>
      </c>
      <c r="H1" s="33">
        <v>4</v>
      </c>
      <c r="I1" s="33">
        <v>5</v>
      </c>
    </row>
    <row r="2" spans="1:9" ht="17.25" customHeight="1">
      <c r="A2" s="99">
        <v>1</v>
      </c>
      <c r="B2" s="91" t="s">
        <v>29</v>
      </c>
      <c r="C2" s="33" t="s">
        <v>114</v>
      </c>
      <c r="D2" s="33">
        <v>1</v>
      </c>
      <c r="E2" s="19" t="s">
        <v>171</v>
      </c>
      <c r="F2" s="78"/>
      <c r="G2" s="78"/>
      <c r="H2" s="78"/>
      <c r="I2" s="78"/>
    </row>
    <row r="3" spans="1:9" ht="17.25" customHeight="1">
      <c r="A3" s="100"/>
      <c r="B3" s="102"/>
      <c r="C3" s="33" t="s">
        <v>115</v>
      </c>
      <c r="D3" s="33">
        <v>1</v>
      </c>
      <c r="E3" s="19" t="s">
        <v>93</v>
      </c>
      <c r="F3" s="78"/>
      <c r="G3" s="78"/>
      <c r="H3" s="78"/>
      <c r="I3" s="78"/>
    </row>
    <row r="4" spans="1:9" ht="17.25" customHeight="1">
      <c r="A4" s="101"/>
      <c r="B4" s="92"/>
      <c r="C4" s="33" t="s">
        <v>116</v>
      </c>
      <c r="D4" s="33">
        <v>1</v>
      </c>
      <c r="E4" s="19" t="s">
        <v>87</v>
      </c>
      <c r="F4" s="78"/>
      <c r="G4" s="78"/>
      <c r="H4" s="78"/>
      <c r="I4" s="78"/>
    </row>
    <row r="5" spans="1:9" ht="17.25" customHeight="1">
      <c r="A5" s="99">
        <v>2</v>
      </c>
      <c r="B5" s="91" t="s">
        <v>30</v>
      </c>
      <c r="C5" s="33" t="s">
        <v>114</v>
      </c>
      <c r="D5" s="33">
        <v>1</v>
      </c>
      <c r="E5" s="19" t="s">
        <v>192</v>
      </c>
      <c r="F5" s="78"/>
      <c r="G5" s="78"/>
      <c r="H5" s="78"/>
      <c r="I5" s="78"/>
    </row>
    <row r="6" spans="1:9" ht="17.25" customHeight="1">
      <c r="A6" s="100"/>
      <c r="B6" s="102"/>
      <c r="C6" s="33" t="s">
        <v>115</v>
      </c>
      <c r="D6" s="33">
        <v>1</v>
      </c>
      <c r="E6" s="19" t="s">
        <v>240</v>
      </c>
      <c r="F6" s="78"/>
      <c r="G6" s="78"/>
      <c r="H6" s="78"/>
      <c r="I6" s="78"/>
    </row>
    <row r="7" spans="1:9" ht="17.25" customHeight="1">
      <c r="A7" s="101"/>
      <c r="B7" s="92"/>
      <c r="C7" s="33" t="s">
        <v>116</v>
      </c>
      <c r="D7" s="33">
        <v>1</v>
      </c>
      <c r="E7" s="19" t="s">
        <v>197</v>
      </c>
      <c r="F7" s="78"/>
      <c r="G7" s="78"/>
      <c r="H7" s="78"/>
      <c r="I7" s="78"/>
    </row>
    <row r="8" spans="1:9" ht="17.25" customHeight="1">
      <c r="A8" s="40">
        <v>3</v>
      </c>
      <c r="B8" s="33" t="s">
        <v>0</v>
      </c>
      <c r="C8" s="33" t="s">
        <v>117</v>
      </c>
      <c r="D8" s="33">
        <v>5</v>
      </c>
      <c r="E8" s="19" t="s">
        <v>206</v>
      </c>
      <c r="F8" s="19" t="s">
        <v>207</v>
      </c>
      <c r="G8" s="19" t="s">
        <v>192</v>
      </c>
      <c r="H8" s="19" t="s">
        <v>197</v>
      </c>
      <c r="I8" s="19" t="s">
        <v>16</v>
      </c>
    </row>
    <row r="9" spans="1:9" ht="17.25" customHeight="1">
      <c r="A9" s="69">
        <v>4</v>
      </c>
      <c r="B9" s="61" t="s">
        <v>1</v>
      </c>
      <c r="C9" s="56" t="s">
        <v>235</v>
      </c>
      <c r="D9" s="56">
        <v>4</v>
      </c>
      <c r="E9" s="19" t="s">
        <v>92</v>
      </c>
      <c r="F9" s="19" t="s">
        <v>184</v>
      </c>
      <c r="G9" s="19" t="s">
        <v>176</v>
      </c>
      <c r="H9" s="19" t="s">
        <v>46</v>
      </c>
      <c r="I9" s="78"/>
    </row>
    <row r="10" spans="1:9" ht="17.25" customHeight="1">
      <c r="A10" s="40">
        <v>5</v>
      </c>
      <c r="B10" s="33" t="s">
        <v>2</v>
      </c>
      <c r="C10" s="57" t="s">
        <v>157</v>
      </c>
      <c r="D10" s="57">
        <v>4</v>
      </c>
      <c r="E10" s="19" t="s">
        <v>20</v>
      </c>
      <c r="F10" s="19" t="s">
        <v>19</v>
      </c>
      <c r="G10" s="19" t="s">
        <v>26</v>
      </c>
      <c r="H10" s="19" t="s">
        <v>108</v>
      </c>
      <c r="I10" s="78"/>
    </row>
    <row r="11" spans="1:9" ht="17.25" customHeight="1">
      <c r="A11" s="69">
        <v>6</v>
      </c>
      <c r="B11" s="61" t="s">
        <v>3</v>
      </c>
      <c r="C11" s="63" t="s">
        <v>158</v>
      </c>
      <c r="D11" s="63">
        <v>5</v>
      </c>
      <c r="E11" s="19" t="s">
        <v>208</v>
      </c>
      <c r="F11" s="19" t="s">
        <v>96</v>
      </c>
      <c r="G11" s="19" t="s">
        <v>97</v>
      </c>
      <c r="H11" s="19" t="s">
        <v>185</v>
      </c>
      <c r="I11" s="19" t="s">
        <v>107</v>
      </c>
    </row>
    <row r="12" spans="1:9" ht="17.25" customHeight="1">
      <c r="A12" s="93" t="s">
        <v>118</v>
      </c>
      <c r="B12" s="96" t="s">
        <v>31</v>
      </c>
      <c r="C12" s="33" t="s">
        <v>119</v>
      </c>
      <c r="D12" s="33">
        <v>3</v>
      </c>
      <c r="E12" s="19" t="s">
        <v>91</v>
      </c>
      <c r="F12" s="84" t="s">
        <v>87</v>
      </c>
      <c r="G12" s="19" t="s">
        <v>45</v>
      </c>
      <c r="H12" s="78"/>
      <c r="I12" s="78"/>
    </row>
    <row r="13" spans="1:9" ht="17.25" customHeight="1">
      <c r="A13" s="95"/>
      <c r="B13" s="98"/>
      <c r="C13" s="33" t="s">
        <v>120</v>
      </c>
      <c r="D13" s="33">
        <v>2</v>
      </c>
      <c r="E13" s="19" t="s">
        <v>170</v>
      </c>
      <c r="F13" s="19" t="s">
        <v>196</v>
      </c>
      <c r="G13" s="78"/>
      <c r="H13" s="78"/>
      <c r="I13" s="78"/>
    </row>
    <row r="14" spans="1:9" ht="17.25" customHeight="1">
      <c r="A14" s="99">
        <v>8</v>
      </c>
      <c r="B14" s="91" t="s">
        <v>32</v>
      </c>
      <c r="C14" s="33" t="s">
        <v>121</v>
      </c>
      <c r="D14" s="33">
        <v>3</v>
      </c>
      <c r="E14" s="19" t="s">
        <v>93</v>
      </c>
      <c r="F14" s="19" t="s">
        <v>241</v>
      </c>
      <c r="G14" s="19" t="s">
        <v>111</v>
      </c>
      <c r="H14" s="78"/>
      <c r="I14" s="78"/>
    </row>
    <row r="15" spans="1:9" ht="17.25" customHeight="1">
      <c r="A15" s="100"/>
      <c r="B15" s="102"/>
      <c r="C15" s="33" t="s">
        <v>122</v>
      </c>
      <c r="D15" s="33">
        <v>3</v>
      </c>
      <c r="E15" s="19" t="s">
        <v>206</v>
      </c>
      <c r="F15" s="19" t="s">
        <v>207</v>
      </c>
      <c r="G15" s="19" t="s">
        <v>197</v>
      </c>
      <c r="H15" s="78"/>
      <c r="I15" s="78"/>
    </row>
    <row r="16" spans="1:9" ht="17.25" customHeight="1">
      <c r="A16" s="100"/>
      <c r="B16" s="102"/>
      <c r="C16" s="91" t="s">
        <v>123</v>
      </c>
      <c r="D16" s="61">
        <v>8</v>
      </c>
      <c r="E16" s="84" t="s">
        <v>104</v>
      </c>
      <c r="F16" s="84" t="s">
        <v>48</v>
      </c>
      <c r="G16" s="19" t="s">
        <v>91</v>
      </c>
      <c r="H16" s="19" t="s">
        <v>79</v>
      </c>
      <c r="I16" s="19" t="s">
        <v>77</v>
      </c>
    </row>
    <row r="17" spans="1:9" ht="17.25" customHeight="1">
      <c r="A17" s="101"/>
      <c r="B17" s="92"/>
      <c r="C17" s="92"/>
      <c r="D17" s="62"/>
      <c r="E17" s="19" t="s">
        <v>108</v>
      </c>
      <c r="F17" s="19" t="s">
        <v>12</v>
      </c>
      <c r="G17" s="79"/>
      <c r="H17" s="78"/>
      <c r="I17" s="78"/>
    </row>
    <row r="18" spans="1:9" ht="17.25" customHeight="1">
      <c r="A18" s="93" t="s">
        <v>124</v>
      </c>
      <c r="B18" s="96" t="s">
        <v>33</v>
      </c>
      <c r="C18" s="33" t="s">
        <v>125</v>
      </c>
      <c r="D18" s="33">
        <v>4</v>
      </c>
      <c r="E18" s="19" t="s">
        <v>206</v>
      </c>
      <c r="F18" s="19" t="s">
        <v>207</v>
      </c>
      <c r="G18" s="19" t="s">
        <v>197</v>
      </c>
      <c r="H18" s="19" t="s">
        <v>111</v>
      </c>
      <c r="I18" s="78"/>
    </row>
    <row r="19" spans="1:9" ht="17.25" customHeight="1">
      <c r="A19" s="94"/>
      <c r="B19" s="97"/>
      <c r="C19" s="61" t="s">
        <v>43</v>
      </c>
      <c r="D19" s="61">
        <v>6</v>
      </c>
      <c r="E19" s="19" t="s">
        <v>87</v>
      </c>
      <c r="F19" s="84" t="s">
        <v>190</v>
      </c>
      <c r="G19" s="19" t="s">
        <v>184</v>
      </c>
      <c r="H19" s="19" t="s">
        <v>48</v>
      </c>
      <c r="I19" s="19" t="s">
        <v>45</v>
      </c>
    </row>
    <row r="20" spans="1:9" ht="17.25" customHeight="1">
      <c r="A20" s="66"/>
      <c r="B20" s="68"/>
      <c r="C20" s="62"/>
      <c r="D20" s="62"/>
      <c r="E20" s="19" t="s">
        <v>46</v>
      </c>
      <c r="F20" s="78"/>
      <c r="G20" s="78"/>
      <c r="H20" s="78"/>
      <c r="I20" s="78"/>
    </row>
    <row r="21" spans="1:9" ht="17.25" customHeight="1">
      <c r="A21" s="41" t="s">
        <v>126</v>
      </c>
      <c r="B21" s="35" t="s">
        <v>4</v>
      </c>
      <c r="C21" s="33" t="s">
        <v>127</v>
      </c>
      <c r="D21" s="33">
        <v>3</v>
      </c>
      <c r="E21" s="19" t="s">
        <v>13</v>
      </c>
      <c r="F21" s="19" t="s">
        <v>26</v>
      </c>
      <c r="G21" s="19" t="s">
        <v>76</v>
      </c>
      <c r="H21" s="19" t="s">
        <v>104</v>
      </c>
      <c r="I21" s="78"/>
    </row>
    <row r="22" spans="1:9" ht="17.25" customHeight="1">
      <c r="A22" s="93" t="s">
        <v>5</v>
      </c>
      <c r="B22" s="96" t="s">
        <v>34</v>
      </c>
      <c r="C22" s="33" t="s">
        <v>128</v>
      </c>
      <c r="D22" s="33">
        <v>1</v>
      </c>
      <c r="E22" s="19" t="s">
        <v>113</v>
      </c>
      <c r="F22" s="78"/>
      <c r="G22" s="78"/>
      <c r="H22" s="78"/>
      <c r="I22" s="78"/>
    </row>
    <row r="23" spans="1:9" ht="17.25" customHeight="1">
      <c r="A23" s="94"/>
      <c r="B23" s="97"/>
      <c r="C23" s="33" t="s">
        <v>129</v>
      </c>
      <c r="D23" s="33">
        <v>1</v>
      </c>
      <c r="E23" s="19" t="s">
        <v>197</v>
      </c>
      <c r="F23" s="78"/>
      <c r="G23" s="78"/>
      <c r="H23" s="78"/>
      <c r="I23" s="78"/>
    </row>
    <row r="24" spans="1:9" ht="17.25" customHeight="1">
      <c r="A24" s="94"/>
      <c r="B24" s="97"/>
      <c r="C24" s="33" t="s">
        <v>130</v>
      </c>
      <c r="D24" s="33">
        <v>1</v>
      </c>
      <c r="E24" s="19" t="s">
        <v>87</v>
      </c>
      <c r="F24" s="78"/>
      <c r="G24" s="78"/>
      <c r="H24" s="78"/>
      <c r="I24" s="78"/>
    </row>
    <row r="25" spans="1:9" ht="17.25" customHeight="1">
      <c r="A25" s="94"/>
      <c r="B25" s="97"/>
      <c r="C25" s="33" t="s">
        <v>131</v>
      </c>
      <c r="D25" s="33">
        <v>1</v>
      </c>
      <c r="E25" s="84" t="s">
        <v>182</v>
      </c>
      <c r="F25" s="78"/>
      <c r="G25" s="78"/>
      <c r="H25" s="78"/>
      <c r="I25" s="78"/>
    </row>
    <row r="26" spans="1:9" ht="17.25" customHeight="1">
      <c r="A26" s="94"/>
      <c r="B26" s="97"/>
      <c r="C26" s="33" t="s">
        <v>132</v>
      </c>
      <c r="D26" s="33">
        <v>1</v>
      </c>
      <c r="E26" s="19" t="s">
        <v>184</v>
      </c>
      <c r="F26" s="78"/>
      <c r="G26" s="78"/>
      <c r="H26" s="78"/>
      <c r="I26" s="78"/>
    </row>
    <row r="27" spans="1:9" ht="17.25" customHeight="1">
      <c r="A27" s="95"/>
      <c r="B27" s="98"/>
      <c r="C27" s="33" t="s">
        <v>133</v>
      </c>
      <c r="D27" s="33">
        <v>1</v>
      </c>
      <c r="E27" s="84" t="s">
        <v>190</v>
      </c>
      <c r="F27" s="78"/>
      <c r="G27" s="78"/>
      <c r="H27" s="78"/>
      <c r="I27" s="78"/>
    </row>
    <row r="28" spans="1:9" ht="17.25" customHeight="1">
      <c r="A28" s="42" t="s">
        <v>141</v>
      </c>
      <c r="B28" s="36" t="s">
        <v>6</v>
      </c>
      <c r="C28" s="36" t="s">
        <v>7</v>
      </c>
      <c r="D28" s="36"/>
      <c r="E28" s="19" t="s">
        <v>234</v>
      </c>
      <c r="F28" s="19" t="s">
        <v>74</v>
      </c>
      <c r="G28" s="19" t="s">
        <v>92</v>
      </c>
      <c r="H28" s="19" t="s">
        <v>170</v>
      </c>
      <c r="I28" s="19" t="s">
        <v>196</v>
      </c>
    </row>
    <row r="29" spans="1:9" ht="17.25" customHeight="1">
      <c r="A29" s="80"/>
      <c r="B29" s="81"/>
      <c r="C29" s="81"/>
      <c r="D29" s="81"/>
      <c r="E29" s="19" t="s">
        <v>184</v>
      </c>
      <c r="F29" s="19" t="s">
        <v>79</v>
      </c>
      <c r="G29" s="19" t="s">
        <v>104</v>
      </c>
      <c r="H29" s="19" t="s">
        <v>48</v>
      </c>
      <c r="I29" s="19" t="s">
        <v>46</v>
      </c>
    </row>
    <row r="30" spans="1:9" ht="17.25" customHeight="1">
      <c r="A30" s="99">
        <v>12</v>
      </c>
      <c r="B30" s="91" t="s">
        <v>35</v>
      </c>
      <c r="C30" s="89" t="s">
        <v>161</v>
      </c>
      <c r="D30" s="63">
        <v>10</v>
      </c>
      <c r="E30" s="19" t="s">
        <v>208</v>
      </c>
      <c r="F30" s="19" t="s">
        <v>91</v>
      </c>
      <c r="G30" s="19" t="s">
        <v>93</v>
      </c>
      <c r="H30" s="19" t="s">
        <v>96</v>
      </c>
      <c r="I30" s="19" t="s">
        <v>171</v>
      </c>
    </row>
    <row r="31" spans="1:9" ht="17.25" customHeight="1">
      <c r="A31" s="100"/>
      <c r="B31" s="102"/>
      <c r="C31" s="90"/>
      <c r="D31" s="64"/>
      <c r="E31" s="19" t="s">
        <v>194</v>
      </c>
      <c r="F31" s="19" t="s">
        <v>185</v>
      </c>
      <c r="G31" s="19" t="s">
        <v>106</v>
      </c>
      <c r="H31" s="19" t="s">
        <v>111</v>
      </c>
      <c r="I31" s="19" t="s">
        <v>113</v>
      </c>
    </row>
    <row r="32" spans="1:9" ht="17.25" customHeight="1">
      <c r="A32" s="41" t="s">
        <v>8</v>
      </c>
      <c r="B32" s="35" t="s">
        <v>9</v>
      </c>
      <c r="C32" s="33" t="s">
        <v>127</v>
      </c>
      <c r="D32" s="33">
        <v>3</v>
      </c>
      <c r="E32" s="19" t="s">
        <v>92</v>
      </c>
      <c r="F32" s="19" t="s">
        <v>170</v>
      </c>
      <c r="G32" s="19" t="s">
        <v>79</v>
      </c>
      <c r="H32" s="78"/>
      <c r="I32" s="78"/>
    </row>
    <row r="33" spans="1:9" ht="17.25" customHeight="1">
      <c r="A33" s="93" t="s">
        <v>10</v>
      </c>
      <c r="B33" s="96" t="s">
        <v>36</v>
      </c>
      <c r="C33" s="33" t="s">
        <v>134</v>
      </c>
      <c r="D33" s="33">
        <v>3</v>
      </c>
      <c r="E33" s="19" t="s">
        <v>206</v>
      </c>
      <c r="F33" s="84" t="s">
        <v>171</v>
      </c>
      <c r="G33" s="19" t="s">
        <v>197</v>
      </c>
      <c r="H33" s="78"/>
      <c r="I33" s="78"/>
    </row>
    <row r="34" spans="1:9" ht="17.25" customHeight="1">
      <c r="A34" s="94"/>
      <c r="B34" s="97"/>
      <c r="C34" s="61" t="s">
        <v>44</v>
      </c>
      <c r="D34" s="61">
        <v>6</v>
      </c>
      <c r="E34" s="19" t="s">
        <v>87</v>
      </c>
      <c r="F34" s="19" t="s">
        <v>91</v>
      </c>
      <c r="G34" s="19" t="s">
        <v>190</v>
      </c>
      <c r="H34" s="19" t="s">
        <v>194</v>
      </c>
      <c r="I34" s="19" t="s">
        <v>77</v>
      </c>
    </row>
    <row r="35" spans="1:9" ht="17.25" customHeight="1">
      <c r="A35" s="65"/>
      <c r="B35" s="67"/>
      <c r="C35" s="62"/>
      <c r="D35" s="62"/>
      <c r="E35" s="84" t="s">
        <v>45</v>
      </c>
      <c r="F35" s="78"/>
      <c r="G35" s="78"/>
      <c r="H35" s="78"/>
      <c r="I35" s="78"/>
    </row>
    <row r="36" spans="1:9" ht="17.25" customHeight="1">
      <c r="A36" s="99">
        <v>15</v>
      </c>
      <c r="B36" s="91" t="s">
        <v>37</v>
      </c>
      <c r="C36" s="33" t="s">
        <v>125</v>
      </c>
      <c r="D36" s="33">
        <v>4</v>
      </c>
      <c r="E36" s="19" t="s">
        <v>192</v>
      </c>
      <c r="F36" s="19" t="s">
        <v>241</v>
      </c>
      <c r="G36" s="19" t="s">
        <v>16</v>
      </c>
      <c r="H36" s="19" t="s">
        <v>106</v>
      </c>
      <c r="I36" s="78"/>
    </row>
    <row r="37" spans="1:9" ht="17.25" customHeight="1">
      <c r="A37" s="100"/>
      <c r="B37" s="102"/>
      <c r="C37" s="33" t="s">
        <v>135</v>
      </c>
      <c r="D37" s="33">
        <v>2</v>
      </c>
      <c r="E37" s="19" t="s">
        <v>207</v>
      </c>
      <c r="F37" s="19" t="s">
        <v>113</v>
      </c>
      <c r="G37" s="78"/>
      <c r="H37" s="78"/>
      <c r="I37" s="78"/>
    </row>
    <row r="38" spans="1:9" ht="17.25" customHeight="1">
      <c r="A38" s="101"/>
      <c r="B38" s="92"/>
      <c r="C38" s="33" t="s">
        <v>136</v>
      </c>
      <c r="D38" s="33">
        <v>4</v>
      </c>
      <c r="E38" s="19" t="s">
        <v>92</v>
      </c>
      <c r="F38" s="19" t="s">
        <v>196</v>
      </c>
      <c r="G38" s="19" t="s">
        <v>104</v>
      </c>
      <c r="H38" s="19" t="s">
        <v>48</v>
      </c>
      <c r="I38" s="78"/>
    </row>
    <row r="39" spans="1:9" ht="17.25" customHeight="1">
      <c r="A39" s="103">
        <v>16</v>
      </c>
      <c r="B39" s="105" t="s">
        <v>38</v>
      </c>
      <c r="C39" s="57" t="s">
        <v>159</v>
      </c>
      <c r="D39" s="57">
        <v>2</v>
      </c>
      <c r="E39" s="19" t="s">
        <v>190</v>
      </c>
      <c r="F39" s="19" t="s">
        <v>113</v>
      </c>
      <c r="G39" s="78"/>
      <c r="H39" s="78"/>
      <c r="I39" s="78"/>
    </row>
    <row r="40" spans="1:9" ht="17.25" customHeight="1">
      <c r="A40" s="104"/>
      <c r="B40" s="106"/>
      <c r="C40" s="57" t="s">
        <v>160</v>
      </c>
      <c r="D40" s="57">
        <v>2</v>
      </c>
      <c r="E40" s="19" t="s">
        <v>176</v>
      </c>
      <c r="F40" s="84" t="s">
        <v>106</v>
      </c>
      <c r="G40" s="78"/>
      <c r="H40" s="78"/>
      <c r="I40" s="78"/>
    </row>
    <row r="41" spans="1:9" ht="17.25" customHeight="1">
      <c r="A41" s="93" t="s">
        <v>11</v>
      </c>
      <c r="B41" s="96" t="s">
        <v>39</v>
      </c>
      <c r="C41" s="33" t="s">
        <v>137</v>
      </c>
      <c r="D41" s="33">
        <v>1</v>
      </c>
      <c r="E41" s="19" t="s">
        <v>241</v>
      </c>
      <c r="F41" s="78"/>
      <c r="G41" s="78"/>
      <c r="H41" s="78"/>
      <c r="I41" s="78"/>
    </row>
    <row r="42" spans="1:9" ht="17.25" customHeight="1">
      <c r="A42" s="94"/>
      <c r="B42" s="97"/>
      <c r="C42" s="33" t="s">
        <v>138</v>
      </c>
      <c r="D42" s="33">
        <v>1</v>
      </c>
      <c r="E42" s="19" t="s">
        <v>16</v>
      </c>
      <c r="F42" s="78"/>
      <c r="G42" s="78"/>
      <c r="H42" s="78"/>
      <c r="I42" s="78"/>
    </row>
    <row r="43" spans="1:9" ht="17.25" customHeight="1">
      <c r="A43" s="94"/>
      <c r="B43" s="97"/>
      <c r="C43" s="33" t="s">
        <v>115</v>
      </c>
      <c r="D43" s="33">
        <v>1</v>
      </c>
      <c r="E43" s="19" t="s">
        <v>197</v>
      </c>
      <c r="F43" s="78"/>
      <c r="G43" s="78"/>
      <c r="H43" s="78"/>
      <c r="I43" s="78"/>
    </row>
    <row r="44" spans="1:9" ht="17.25" customHeight="1">
      <c r="A44" s="94"/>
      <c r="B44" s="97"/>
      <c r="C44" s="33" t="s">
        <v>139</v>
      </c>
      <c r="D44" s="33">
        <v>1</v>
      </c>
      <c r="E44" s="19" t="s">
        <v>87</v>
      </c>
      <c r="F44" s="78"/>
      <c r="G44" s="78"/>
      <c r="H44" s="78"/>
      <c r="I44" s="78"/>
    </row>
    <row r="45" spans="1:9" ht="17.25" customHeight="1">
      <c r="A45" s="95"/>
      <c r="B45" s="98"/>
      <c r="C45" s="33" t="s">
        <v>140</v>
      </c>
      <c r="D45" s="33">
        <v>1</v>
      </c>
      <c r="E45" s="19" t="s">
        <v>176</v>
      </c>
      <c r="F45" s="78"/>
      <c r="G45" s="78"/>
      <c r="H45" s="78"/>
      <c r="I45" s="78"/>
    </row>
    <row r="46" spans="1:9" ht="17.25" customHeight="1">
      <c r="D46" s="34">
        <f>SUM(D2:D45)</f>
        <v>103</v>
      </c>
    </row>
    <row r="47" spans="1:9" ht="17.25" customHeight="1">
      <c r="H47" s="38"/>
      <c r="I47" s="39"/>
    </row>
    <row r="48" spans="1:9" ht="17.25" customHeight="1">
      <c r="H48" s="38"/>
      <c r="I48" s="39"/>
    </row>
    <row r="49" spans="8:8" ht="17.25" customHeight="1">
      <c r="H49" s="38"/>
    </row>
  </sheetData>
  <mergeCells count="24">
    <mergeCell ref="A41:A45"/>
    <mergeCell ref="B41:B45"/>
    <mergeCell ref="A33:A34"/>
    <mergeCell ref="B33:B34"/>
    <mergeCell ref="A36:A38"/>
    <mergeCell ref="B36:B38"/>
    <mergeCell ref="A39:A40"/>
    <mergeCell ref="B39:B40"/>
    <mergeCell ref="A2:A4"/>
    <mergeCell ref="B2:B4"/>
    <mergeCell ref="A5:A7"/>
    <mergeCell ref="B5:B7"/>
    <mergeCell ref="A30:A31"/>
    <mergeCell ref="B30:B31"/>
    <mergeCell ref="A12:A13"/>
    <mergeCell ref="B12:B13"/>
    <mergeCell ref="C30:C31"/>
    <mergeCell ref="C16:C17"/>
    <mergeCell ref="A22:A27"/>
    <mergeCell ref="B22:B27"/>
    <mergeCell ref="A18:A19"/>
    <mergeCell ref="B18:B19"/>
    <mergeCell ref="A14:A17"/>
    <mergeCell ref="B14:B17"/>
  </mergeCells>
  <phoneticPr fontId="1"/>
  <pageMargins left="0.39370078740157483" right="0.39370078740157483" top="1.1811023622047245" bottom="0.59055118110236227" header="0.51181102362204722" footer="0.51181102362204722"/>
  <pageSetup paperSize="9" scale="88" orientation="portrait" verticalDpi="300" r:id="rId1"/>
  <headerFooter alignWithMargins="0">
    <oddHeader>&amp;L&amp;"ＭＳ Ｐゴシック,太字"&amp;14&amp;A&amp;R&amp;D</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workbookViewId="0">
      <selection activeCell="A20" sqref="A20"/>
    </sheetView>
  </sheetViews>
  <sheetFormatPr defaultRowHeight="13.5"/>
  <cols>
    <col min="10" max="10" width="5.25" customWidth="1"/>
  </cols>
  <sheetData>
    <row r="1" spans="1:10">
      <c r="I1" s="54"/>
      <c r="J1" s="55" t="s">
        <v>244</v>
      </c>
    </row>
    <row r="2" spans="1:10">
      <c r="A2" s="37"/>
      <c r="B2" s="43" t="s">
        <v>142</v>
      </c>
      <c r="J2" s="44" t="s">
        <v>156</v>
      </c>
    </row>
    <row r="4" spans="1:10" ht="17.25">
      <c r="B4" s="107" t="s">
        <v>143</v>
      </c>
      <c r="C4" s="107"/>
      <c r="D4" s="107"/>
      <c r="E4" s="107"/>
      <c r="F4" s="107"/>
      <c r="G4" s="107"/>
      <c r="H4" s="107"/>
      <c r="I4" s="107"/>
    </row>
    <row r="6" spans="1:10">
      <c r="A6" t="s">
        <v>144</v>
      </c>
    </row>
    <row r="7" spans="1:10">
      <c r="A7" t="s">
        <v>155</v>
      </c>
    </row>
    <row r="8" spans="1:10">
      <c r="A8" t="s">
        <v>145</v>
      </c>
    </row>
    <row r="9" spans="1:10">
      <c r="A9" t="s">
        <v>162</v>
      </c>
    </row>
    <row r="11" spans="1:10">
      <c r="A11" t="s">
        <v>152</v>
      </c>
    </row>
    <row r="12" spans="1:10">
      <c r="B12" s="45"/>
      <c r="C12" s="46"/>
      <c r="D12" s="46"/>
      <c r="E12" s="46"/>
      <c r="F12" s="46"/>
      <c r="G12" s="46"/>
      <c r="H12" s="46"/>
      <c r="I12" s="47"/>
    </row>
    <row r="13" spans="1:10">
      <c r="B13" s="48"/>
      <c r="C13" s="49"/>
      <c r="D13" s="49"/>
      <c r="E13" s="49"/>
      <c r="F13" s="49"/>
      <c r="G13" s="49"/>
      <c r="H13" s="49"/>
      <c r="I13" s="50"/>
    </row>
    <row r="14" spans="1:10">
      <c r="B14" s="48"/>
      <c r="C14" s="49"/>
      <c r="D14" s="49"/>
      <c r="E14" s="49"/>
      <c r="F14" s="49"/>
      <c r="G14" s="49"/>
      <c r="H14" s="49"/>
      <c r="I14" s="50"/>
    </row>
    <row r="15" spans="1:10">
      <c r="B15" s="48"/>
      <c r="C15" s="49"/>
      <c r="D15" s="49"/>
      <c r="E15" s="49"/>
      <c r="F15" s="49"/>
      <c r="G15" s="49"/>
      <c r="H15" s="49"/>
      <c r="I15" s="50"/>
    </row>
    <row r="16" spans="1:10">
      <c r="B16" s="48"/>
      <c r="C16" s="49"/>
      <c r="D16" s="49"/>
      <c r="E16" s="49"/>
      <c r="F16" s="49"/>
      <c r="G16" s="49"/>
      <c r="H16" s="49"/>
      <c r="I16" s="50"/>
    </row>
    <row r="17" spans="1:9">
      <c r="B17" s="48"/>
      <c r="C17" s="49"/>
      <c r="D17" s="49"/>
      <c r="E17" s="49"/>
      <c r="F17" s="49"/>
      <c r="G17" s="49"/>
      <c r="H17" s="49"/>
      <c r="I17" s="50"/>
    </row>
    <row r="18" spans="1:9">
      <c r="B18" s="51"/>
      <c r="C18" s="37"/>
      <c r="D18" s="37"/>
      <c r="E18" s="37"/>
      <c r="F18" s="37"/>
      <c r="G18" s="37"/>
      <c r="H18" s="37"/>
      <c r="I18" s="52"/>
    </row>
    <row r="19" spans="1:9">
      <c r="B19" s="49"/>
      <c r="C19" s="49"/>
      <c r="D19" s="49"/>
      <c r="E19" s="49"/>
      <c r="F19" s="49"/>
      <c r="G19" s="49"/>
      <c r="H19" s="49"/>
      <c r="I19" s="49"/>
    </row>
    <row r="20" spans="1:9">
      <c r="A20" t="s">
        <v>154</v>
      </c>
    </row>
    <row r="21" spans="1:9">
      <c r="B21" s="45"/>
      <c r="C21" s="46"/>
      <c r="D21" s="46"/>
      <c r="E21" s="46"/>
      <c r="F21" s="46"/>
      <c r="G21" s="46"/>
      <c r="H21" s="46"/>
      <c r="I21" s="47"/>
    </row>
    <row r="22" spans="1:9">
      <c r="B22" s="48"/>
      <c r="C22" s="49"/>
      <c r="D22" s="49"/>
      <c r="E22" s="49"/>
      <c r="F22" s="49"/>
      <c r="G22" s="49"/>
      <c r="H22" s="49"/>
      <c r="I22" s="50"/>
    </row>
    <row r="23" spans="1:9">
      <c r="B23" s="48"/>
      <c r="C23" s="49"/>
      <c r="D23" s="49"/>
      <c r="E23" s="49"/>
      <c r="F23" s="49"/>
      <c r="G23" s="49"/>
      <c r="H23" s="49"/>
      <c r="I23" s="50"/>
    </row>
    <row r="24" spans="1:9">
      <c r="B24" s="48"/>
      <c r="C24" s="49"/>
      <c r="D24" s="49"/>
      <c r="E24" s="49"/>
      <c r="F24" s="49"/>
      <c r="G24" s="49"/>
      <c r="H24" s="49"/>
      <c r="I24" s="50"/>
    </row>
    <row r="25" spans="1:9">
      <c r="B25" s="48"/>
      <c r="C25" s="49"/>
      <c r="D25" s="49"/>
      <c r="E25" s="49"/>
      <c r="F25" s="49"/>
      <c r="G25" s="49"/>
      <c r="H25" s="49"/>
      <c r="I25" s="50"/>
    </row>
    <row r="26" spans="1:9">
      <c r="B26" s="48"/>
      <c r="C26" s="49"/>
      <c r="D26" s="49"/>
      <c r="E26" s="49"/>
      <c r="F26" s="49"/>
      <c r="G26" s="49"/>
      <c r="H26" s="49"/>
      <c r="I26" s="50"/>
    </row>
    <row r="27" spans="1:9">
      <c r="B27" s="51"/>
      <c r="C27" s="37"/>
      <c r="D27" s="37"/>
      <c r="E27" s="37"/>
      <c r="F27" s="37"/>
      <c r="G27" s="37"/>
      <c r="H27" s="37"/>
      <c r="I27" s="52"/>
    </row>
    <row r="28" spans="1:9">
      <c r="B28" s="49"/>
      <c r="C28" s="49"/>
      <c r="D28" s="49"/>
      <c r="E28" s="49"/>
      <c r="F28" s="49"/>
      <c r="G28" s="49"/>
      <c r="H28" s="49"/>
      <c r="I28" s="49"/>
    </row>
    <row r="29" spans="1:9">
      <c r="A29" t="s">
        <v>153</v>
      </c>
    </row>
    <row r="30" spans="1:9">
      <c r="B30" s="45"/>
      <c r="C30" s="46"/>
      <c r="D30" s="46"/>
      <c r="E30" s="46"/>
      <c r="F30" s="46"/>
      <c r="G30" s="46"/>
      <c r="H30" s="46"/>
      <c r="I30" s="47"/>
    </row>
    <row r="31" spans="1:9">
      <c r="B31" s="48"/>
      <c r="C31" s="49"/>
      <c r="D31" s="49"/>
      <c r="E31" s="49"/>
      <c r="F31" s="49"/>
      <c r="G31" s="49"/>
      <c r="H31" s="49"/>
      <c r="I31" s="50"/>
    </row>
    <row r="32" spans="1:9">
      <c r="B32" s="48"/>
      <c r="C32" s="49"/>
      <c r="D32" s="49"/>
      <c r="E32" s="49"/>
      <c r="F32" s="49"/>
      <c r="G32" s="49"/>
      <c r="H32" s="49"/>
      <c r="I32" s="50"/>
    </row>
    <row r="33" spans="1:9">
      <c r="B33" s="48"/>
      <c r="C33" s="49"/>
      <c r="D33" s="49"/>
      <c r="E33" s="49"/>
      <c r="F33" s="49"/>
      <c r="G33" s="49"/>
      <c r="H33" s="49"/>
      <c r="I33" s="50"/>
    </row>
    <row r="34" spans="1:9">
      <c r="B34" s="48"/>
      <c r="C34" s="49"/>
      <c r="D34" s="49"/>
      <c r="E34" s="49"/>
      <c r="F34" s="49"/>
      <c r="G34" s="49"/>
      <c r="H34" s="49"/>
      <c r="I34" s="50"/>
    </row>
    <row r="35" spans="1:9">
      <c r="B35" s="48"/>
      <c r="C35" s="49"/>
      <c r="D35" s="49"/>
      <c r="E35" s="49"/>
      <c r="F35" s="49"/>
      <c r="G35" s="49"/>
      <c r="H35" s="49"/>
      <c r="I35" s="50"/>
    </row>
    <row r="36" spans="1:9">
      <c r="B36" s="51"/>
      <c r="C36" s="37"/>
      <c r="D36" s="37"/>
      <c r="E36" s="37"/>
      <c r="F36" s="37"/>
      <c r="G36" s="37"/>
      <c r="H36" s="37"/>
      <c r="I36" s="52"/>
    </row>
    <row r="38" spans="1:9">
      <c r="A38" t="s">
        <v>150</v>
      </c>
    </row>
    <row r="39" spans="1:9">
      <c r="B39" s="45"/>
      <c r="C39" s="46"/>
      <c r="D39" s="46"/>
      <c r="E39" s="46"/>
      <c r="F39" s="46"/>
      <c r="G39" s="46"/>
      <c r="H39" s="46"/>
      <c r="I39" s="47"/>
    </row>
    <row r="40" spans="1:9">
      <c r="B40" s="48"/>
      <c r="C40" s="49"/>
      <c r="D40" s="49"/>
      <c r="E40" s="49"/>
      <c r="F40" s="49"/>
      <c r="G40" s="49"/>
      <c r="H40" s="49"/>
      <c r="I40" s="50"/>
    </row>
    <row r="41" spans="1:9">
      <c r="B41" s="48"/>
      <c r="C41" s="49"/>
      <c r="D41" s="49"/>
      <c r="E41" s="49"/>
      <c r="F41" s="49"/>
      <c r="G41" s="49"/>
      <c r="H41" s="49"/>
      <c r="I41" s="50"/>
    </row>
    <row r="42" spans="1:9">
      <c r="B42" s="48"/>
      <c r="C42" s="49"/>
      <c r="D42" s="49"/>
      <c r="E42" s="49"/>
      <c r="F42" s="49"/>
      <c r="G42" s="49"/>
      <c r="H42" s="49"/>
      <c r="I42" s="50"/>
    </row>
    <row r="43" spans="1:9">
      <c r="B43" s="48"/>
      <c r="C43" s="49"/>
      <c r="D43" s="49"/>
      <c r="E43" s="49"/>
      <c r="F43" s="49"/>
      <c r="G43" s="49"/>
      <c r="H43" s="49"/>
      <c r="I43" s="50"/>
    </row>
    <row r="44" spans="1:9">
      <c r="B44" s="48"/>
      <c r="C44" s="49"/>
      <c r="D44" s="49"/>
      <c r="E44" s="49"/>
      <c r="F44" s="49"/>
      <c r="G44" s="49"/>
      <c r="H44" s="49"/>
      <c r="I44" s="50"/>
    </row>
    <row r="45" spans="1:9">
      <c r="B45" s="51"/>
      <c r="C45" s="37"/>
      <c r="D45" s="37"/>
      <c r="E45" s="37"/>
      <c r="F45" s="37"/>
      <c r="G45" s="37"/>
      <c r="H45" s="37"/>
      <c r="I45" s="52"/>
    </row>
    <row r="46" spans="1:9">
      <c r="B46" s="49"/>
      <c r="C46" s="49"/>
      <c r="D46" s="49"/>
      <c r="E46" s="49"/>
      <c r="F46" s="49"/>
      <c r="G46" s="49"/>
      <c r="H46" s="49"/>
      <c r="I46" s="49"/>
    </row>
    <row r="48" spans="1:9">
      <c r="I48" s="44" t="s">
        <v>147</v>
      </c>
    </row>
    <row r="50" spans="1:2">
      <c r="A50" t="s">
        <v>151</v>
      </c>
    </row>
    <row r="52" spans="1:2">
      <c r="B52" t="s">
        <v>148</v>
      </c>
    </row>
    <row r="53" spans="1:2">
      <c r="B53" t="s">
        <v>149</v>
      </c>
    </row>
  </sheetData>
  <mergeCells count="1">
    <mergeCell ref="B4:I4"/>
  </mergeCells>
  <phoneticPr fontId="1"/>
  <pageMargins left="0.75" right="0.75" top="1" bottom="1" header="0.51200000000000001" footer="0.51200000000000001"/>
  <pageSetup paperSize="9" orientation="portrait" horizontalDpi="4294967293"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J7:K9"/>
  <sheetViews>
    <sheetView workbookViewId="0">
      <selection activeCell="N24" sqref="N24"/>
    </sheetView>
  </sheetViews>
  <sheetFormatPr defaultRowHeight="13.5"/>
  <cols>
    <col min="1" max="1" width="16.75" style="6" customWidth="1"/>
    <col min="2" max="16384" width="9" style="6"/>
  </cols>
  <sheetData>
    <row r="7" spans="10:11">
      <c r="J7" s="18"/>
      <c r="K7" s="18"/>
    </row>
    <row r="8" spans="10:11">
      <c r="J8" s="18"/>
      <c r="K8" s="18"/>
    </row>
    <row r="9" spans="10:11">
      <c r="J9" s="18"/>
      <c r="K9" s="18"/>
    </row>
  </sheetData>
  <phoneticPr fontId="1"/>
  <pageMargins left="0.75" right="0.75" top="1" bottom="1" header="0.51200000000000001" footer="0.51200000000000001"/>
  <pageSetup paperSize="9" orientation="portrait" horizont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20150927運動会反省</vt:lpstr>
      <vt:lpstr>2015運動会参加申込状況（出場） </vt:lpstr>
      <vt:lpstr>2015運動会参加申込状況（バームハイツ西葛西　最終）</vt:lpstr>
      <vt:lpstr>アンケート</vt:lpstr>
      <vt:lpstr>2013年以前反省</vt:lpstr>
      <vt:lpstr>'2015運動会参加申込状況（バームハイツ西葛西　最終）'!Print_Area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jichikai</dc:creator>
  <cp:lastModifiedBy>home</cp:lastModifiedBy>
  <cp:lastPrinted>2015-09-28T00:58:02Z</cp:lastPrinted>
  <dcterms:created xsi:type="dcterms:W3CDTF">1997-01-08T22:48:59Z</dcterms:created>
  <dcterms:modified xsi:type="dcterms:W3CDTF">2015-09-28T01:29:53Z</dcterms:modified>
</cp:coreProperties>
</file>